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<sst xmlns="http://schemas.openxmlformats.org/spreadsheetml/2006/main" count="312" uniqueCount="232">
  <si>
    <t>单位代码：</t>
  </si>
  <si>
    <t>11620422013989508W</t>
  </si>
  <si>
    <t>单位名称：</t>
  </si>
  <si>
    <t>中共会宁县委组织部</t>
  </si>
  <si>
    <t>部门预算公开表</t>
  </si>
  <si>
    <t xml:space="preserve">     </t>
  </si>
  <si>
    <t>编制日期：</t>
  </si>
  <si>
    <t>部门领导：</t>
  </si>
  <si>
    <t>刘军江</t>
  </si>
  <si>
    <t>财务负责人：</t>
  </si>
  <si>
    <t>李振华</t>
  </si>
  <si>
    <t>制表人：</t>
  </si>
  <si>
    <t>何丹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</si>
  <si>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</si>
  <si>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</si>
  <si>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</si>
  <si>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</si>
  <si>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</si>
  <si>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</si>
  <si>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</si>
  <si>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</si>
  <si>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</si>
  <si>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</si>
  <si>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</si>
  <si>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</si>
  <si>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</si>
  <si>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</si>
  <si>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</si>
  <si>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</si>
  <si>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</si>
  <si>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</si>
  <si>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</si>
  <si>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</si>
  <si>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</si>
  <si>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</si>
  <si>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</si>
  <si>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</si>
  <si>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</si>
  <si>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</si>
  <si>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</si>
  <si>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</si>
  <si>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</si>
  <si>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</si>
  <si>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</si>
  <si>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</si>
  <si>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</si>
  <si>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</si>
  <si>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</si>
  <si>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</si>
  <si>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</si>
  <si>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</si>
  <si>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</si>
  <si>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</si>
  <si>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</si>
  <si>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</si>
  <si>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</si>
  <si>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</si>
  <si>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</si>
  <si>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</si>
  <si>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</si>
  <si>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</si>
  <si>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</si>
  <si>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</si>
  <si>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</si>
  <si>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</si>
  <si>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</si>
  <si>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</si>
  <si>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</si>
  <si>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</si>
  <si>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</si>
  <si>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</si>
  <si>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</si>
  <si>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</si>
  <si>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</si>
  <si>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</si>
  <si>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</si>
  <si>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</si>
  <si>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</si>
  <si>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</si>
  <si>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</si>
  <si>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</si>
  <si>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</si>
  <si>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</si>
  <si>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</si>
  <si>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</si>
  <si>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</si>
  <si>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</si>
  <si>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</si>
  <si>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</si>
  <si>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</si>
  <si>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</si>
  <si>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</si>
  <si>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</si>
  <si>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</si>
  <si>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</si>
  <si>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</si>
  <si>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</si>
  <si>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</si>
  <si>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</si>
  <si>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组织事务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</si>
  <si>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</si>
  <si>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</si>
  <si>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</si>
  <si>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</si>
  <si>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</si>
  <si>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</si>
  <si>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</si>
  <si>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</si>
  <si>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</si>
  <si>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</si>
  <si>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</si>
  <si>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</si>
  <si>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</si>
  <si>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</si>
  <si>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</si>
  <si>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</si>
  <si>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</si>
  <si>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</si>
  <si>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</si>
  <si>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</si>
  <si>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</si>
  <si>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</si>
  <si>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</si>
  <si>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</si>
  <si>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</si>
  <si>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</si>
  <si>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</si>
  <si>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</si>
  <si>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</si>
  <si>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</si>
  <si>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</si>
  <si>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</si>
  <si>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</si>
  <si>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</si>
  <si>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</si>
  <si>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</si>
  <si>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</si>
  <si>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</si>
  <si>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</si>
  <si>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</si>
  <si>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</si>
  <si>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</si>
  <si>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</si>
  <si>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</si>
  <si>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</si>
  <si>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</si>
  <si>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</si>
  <si>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</si>
  <si>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</si>
  <si>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</si>
  <si>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</si>
  <si>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</si>
  <si>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</si>
  <si>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</si>
  <si>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</si>
  <si>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</si>
  <si>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</si>
  <si>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</si>
  <si>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</si>
  <si>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</si>
  <si>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</si>
  <si>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</si>
  <si>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20133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</si>
  <si>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</si>
  <si>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</si>
  <si>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</si>
  <si>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</si>
  <si>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</si>
  <si>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</si>
  <si>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</si>
  <si>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</si>
  <si>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</si>
  <si>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</si>
  <si>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</si>
  <si>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</si>
  <si>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</si>
  <si>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</si>
  <si>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</si>
  <si>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</si>
  <si>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</si>
  <si>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</si>
  <si>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</si>
  <si>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</si>
  <si>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</si>
  <si>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</si>
  <si>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</si>
  <si>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</si>
  <si>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</si>
  <si>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</si>
  <si>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</si>
  <si>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</si>
  <si>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</si>
  <si>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</si>
  <si>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</si>
  <si>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</si>
  <si>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</si>
  <si>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</si>
  <si>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</si>
  <si>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</si>
  <si>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</si>
  <si>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</si>
  <si>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</si>
  <si>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</si>
  <si>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</si>
  <si>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</si>
  <si>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</si>
  <si>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</si>
  <si>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</si>
  <si>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</si>
  <si>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</si>
  <si>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</si>
  <si>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</si>
  <si>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</si>
  <si>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</si>
  <si>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</si>
  <si>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</si>
  <si>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</si>
  <si>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</si>
  <si>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</si>
  <si>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</si>
  <si>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</si>
  <si>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</si>
  <si>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</si>
  <si>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</si>
  <si>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</si>
  <si>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工会经费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</si>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</sst>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  <numFmt numFmtId="178" formatCode="yyyy\-mm\-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黑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77" fontId="6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177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78" fontId="3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10" sqref="F10"/>
    </sheetView>
  </sheetViews>
  <sheetFormatPr defaultColWidth="10" defaultRowHeight="13.5"/>
  <cols>
    <col min="1" max="1" width="2.55833333333333" customWidth="1"/>
    <col min="2" max="2" width="17.225" customWidth="1"/>
    <col min="3" max="4" width="9.775" customWidth="1"/>
    <col min="5" max="5" width="18" customWidth="1"/>
    <col min="6" max="6" width="16.775" customWidth="1"/>
    <col min="7" max="7" width="11.5583333333333" customWidth="1"/>
    <col min="8" max="11" width="9.7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8" customHeight="1" spans="1:11">
      <c r="A3" s="3"/>
      <c r="B3" s="3" t="s">
        <v>0</v>
      </c>
      <c r="C3" s="60" t="s">
        <v>1</v>
      </c>
      <c r="D3" s="60"/>
      <c r="E3" s="3"/>
      <c r="F3" s="3"/>
      <c r="G3" s="3"/>
      <c r="H3" s="3"/>
      <c r="I3" s="3"/>
      <c r="J3" s="3"/>
      <c r="K3" s="3"/>
    </row>
    <row r="4" ht="22.8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2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6" customHeight="1" spans="1:12">
      <c r="A6" s="1"/>
      <c r="B6" s="61" t="s">
        <v>4</v>
      </c>
      <c r="C6" s="61"/>
      <c r="D6" s="61"/>
      <c r="E6" s="61"/>
      <c r="F6" s="61"/>
      <c r="G6" s="61"/>
      <c r="H6" s="61"/>
      <c r="I6" s="61"/>
      <c r="J6" s="61"/>
      <c r="K6" s="61"/>
      <c r="L6" s="61"/>
    </row>
    <row r="7" ht="22.8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8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8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8" customHeight="1" spans="1:11">
      <c r="A10" s="3"/>
      <c r="B10" s="3" t="s">
        <v>5</v>
      </c>
      <c r="C10" s="3"/>
      <c r="F10" s="62" t="s">
        <v>6</v>
      </c>
      <c r="G10" s="63">
        <v>44981</v>
      </c>
      <c r="H10" s="3"/>
      <c r="I10" s="3"/>
      <c r="J10" s="3"/>
      <c r="K10" s="3"/>
    </row>
    <row r="11" ht="22.8" customHeight="1" spans="1:11">
      <c r="A11" s="3"/>
      <c r="B11" s="3"/>
      <c r="C11" s="3"/>
      <c r="F11" s="62"/>
      <c r="G11" s="63"/>
      <c r="H11" s="3"/>
      <c r="I11" s="3"/>
      <c r="J11" s="3"/>
      <c r="K11" s="3"/>
    </row>
    <row r="12" ht="22.8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2.8" customHeight="1" spans="1:11">
      <c r="A13" s="3"/>
      <c r="B13" s="64" t="s">
        <v>7</v>
      </c>
      <c r="C13" s="65" t="s">
        <v>8</v>
      </c>
      <c r="D13" s="3"/>
      <c r="E13" s="64" t="s">
        <v>9</v>
      </c>
      <c r="F13" s="27" t="s">
        <v>10</v>
      </c>
      <c r="G13" s="3"/>
      <c r="H13" s="64" t="s">
        <v>11</v>
      </c>
      <c r="I13" s="65" t="s">
        <v>12</v>
      </c>
      <c r="J13" s="3"/>
      <c r="K13" s="3"/>
    </row>
    <row r="14" ht="14.25" customHeight="1" spans="1:11">
      <c r="A14" s="1"/>
      <c r="B14" s="1"/>
      <c r="C14" s="1" t="s">
        <v>13</v>
      </c>
      <c r="D14" s="1"/>
      <c r="E14" s="1"/>
      <c r="F14" s="1"/>
      <c r="G14" s="1"/>
      <c r="H14" s="1"/>
      <c r="I14" s="1"/>
      <c r="J14" s="1"/>
      <c r="K14" s="1"/>
    </row>
    <row r="15" ht="14.2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ht="14.25" customHeight="1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mergeCells count="3">
    <mergeCell ref="C3:D3"/>
    <mergeCell ref="C4:E4"/>
    <mergeCell ref="B6:L6"/>
  </mergeCells>
  <printOptions horizontalCentered="1" verticalCentered="1"/>
  <pageMargins left="0.472222222222222" right="0.472222222222222" top="0.472222222222222" bottom="0.786805555555556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8" sqref="H8"/>
    </sheetView>
  </sheetViews>
  <sheetFormatPr defaultColWidth="10" defaultRowHeight="13.5" outlineLevelCol="7"/>
  <cols>
    <col min="1" max="1" width="34.3333333333333" customWidth="1"/>
    <col min="2" max="2" width="9.775" customWidth="1"/>
    <col min="3" max="3" width="12.8916666666667" customWidth="1"/>
    <col min="4" max="7" width="9.775" customWidth="1"/>
    <col min="8" max="8" width="27.1083333333333" customWidth="1"/>
  </cols>
  <sheetData>
    <row r="1" ht="35" customHeight="1" spans="1:8">
      <c r="A1" s="1"/>
      <c r="B1" s="1"/>
      <c r="C1" s="1"/>
      <c r="D1" s="1"/>
      <c r="E1" s="1"/>
      <c r="F1" s="1"/>
      <c r="G1" s="1"/>
      <c r="H1" s="1"/>
    </row>
    <row r="2" ht="39.9" customHeight="1" spans="1:8">
      <c r="A2" s="13" t="s">
        <v>213</v>
      </c>
      <c r="B2" s="13"/>
      <c r="C2" s="13"/>
      <c r="D2" s="13"/>
      <c r="E2" s="13"/>
      <c r="F2" s="13"/>
      <c r="G2" s="13"/>
      <c r="H2" s="13"/>
    </row>
    <row r="3" ht="22.8" customHeight="1" spans="1:8">
      <c r="A3" s="1"/>
      <c r="B3" s="1"/>
      <c r="C3" s="1"/>
      <c r="D3" s="1"/>
      <c r="E3" s="1"/>
      <c r="F3" s="1"/>
      <c r="G3" s="1"/>
      <c r="H3" s="8" t="s">
        <v>36</v>
      </c>
    </row>
    <row r="4" ht="22.8" customHeight="1" spans="1:8">
      <c r="A4" s="5" t="s">
        <v>154</v>
      </c>
      <c r="B4" s="5" t="s">
        <v>214</v>
      </c>
      <c r="C4" s="5"/>
      <c r="D4" s="5"/>
      <c r="E4" s="5"/>
      <c r="F4" s="5"/>
      <c r="G4" s="5" t="s">
        <v>215</v>
      </c>
      <c r="H4" s="5" t="s">
        <v>216</v>
      </c>
    </row>
    <row r="5" ht="22.8" customHeight="1" spans="1:8">
      <c r="A5" s="5"/>
      <c r="B5" s="5" t="s">
        <v>97</v>
      </c>
      <c r="C5" s="5" t="s">
        <v>217</v>
      </c>
      <c r="D5" s="5" t="s">
        <v>218</v>
      </c>
      <c r="E5" s="5" t="s">
        <v>219</v>
      </c>
      <c r="F5" s="5"/>
      <c r="G5" s="5"/>
      <c r="H5" s="5"/>
    </row>
    <row r="6" ht="36" customHeight="1" spans="1:8">
      <c r="A6" s="5"/>
      <c r="B6" s="5"/>
      <c r="C6" s="5"/>
      <c r="D6" s="5"/>
      <c r="E6" s="5" t="s">
        <v>220</v>
      </c>
      <c r="F6" s="5" t="s">
        <v>221</v>
      </c>
      <c r="G6" s="5"/>
      <c r="H6" s="5"/>
    </row>
    <row r="7" ht="22.8" customHeight="1" spans="1:8">
      <c r="A7" s="11" t="s">
        <v>97</v>
      </c>
      <c r="B7" s="14">
        <f>B8</f>
        <v>22400</v>
      </c>
      <c r="C7" s="14"/>
      <c r="D7" s="14">
        <f>D8</f>
        <v>21000</v>
      </c>
      <c r="E7" s="14"/>
      <c r="F7" s="14"/>
      <c r="G7" s="14">
        <f>G8</f>
        <v>800</v>
      </c>
      <c r="H7" s="14">
        <f>H8</f>
        <v>600</v>
      </c>
    </row>
    <row r="8" ht="22.8" customHeight="1" spans="1:8">
      <c r="A8" s="11" t="s">
        <v>3</v>
      </c>
      <c r="B8" s="14">
        <f>B9</f>
        <v>22400</v>
      </c>
      <c r="C8" s="14"/>
      <c r="D8" s="14">
        <v>21000</v>
      </c>
      <c r="E8" s="14"/>
      <c r="F8" s="14"/>
      <c r="G8" s="14">
        <f>G9</f>
        <v>800</v>
      </c>
      <c r="H8" s="14">
        <f>H9</f>
        <v>600</v>
      </c>
    </row>
    <row r="9" ht="22.8" customHeight="1" spans="1:8">
      <c r="A9" s="6" t="s">
        <v>3</v>
      </c>
      <c r="B9" s="7">
        <f>C9+D9+G9+H9</f>
        <v>22400</v>
      </c>
      <c r="C9" s="7"/>
      <c r="D9" s="7">
        <v>21000</v>
      </c>
      <c r="E9" s="7"/>
      <c r="F9" s="7"/>
      <c r="G9" s="7">
        <v>800</v>
      </c>
      <c r="H9" s="7">
        <v>600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1388888888889" right="0.751388888888889" top="0.861805555555555" bottom="0.861805555555555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C8" sqref="C8"/>
    </sheetView>
  </sheetViews>
  <sheetFormatPr defaultColWidth="10" defaultRowHeight="13.5"/>
  <cols>
    <col min="1" max="1" width="9.775" customWidth="1"/>
    <col min="2" max="5" width="25.775" customWidth="1"/>
    <col min="6" max="10" width="9.775" customWidth="1"/>
  </cols>
  <sheetData>
    <row r="1" ht="3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9" customHeight="1" spans="1:10">
      <c r="A2" s="2" t="s">
        <v>222</v>
      </c>
      <c r="B2" s="2"/>
      <c r="C2" s="2"/>
      <c r="D2" s="2"/>
      <c r="E2" s="2"/>
      <c r="F2" s="1"/>
      <c r="G2" s="1"/>
      <c r="H2" s="1"/>
      <c r="I2" s="1"/>
      <c r="J2" s="1"/>
    </row>
    <row r="3" ht="22.8" customHeight="1" spans="1:10">
      <c r="A3" s="3"/>
      <c r="B3" s="3"/>
      <c r="C3" s="3"/>
      <c r="D3" s="3"/>
      <c r="E3" s="3" t="s">
        <v>36</v>
      </c>
      <c r="F3" s="1"/>
      <c r="G3" s="1"/>
      <c r="H3" s="1"/>
      <c r="I3" s="1"/>
      <c r="J3" s="1"/>
    </row>
    <row r="4" ht="22.8" customHeight="1" spans="1:10">
      <c r="A4" s="5" t="s">
        <v>223</v>
      </c>
      <c r="B4" s="5" t="s">
        <v>39</v>
      </c>
      <c r="C4" s="5" t="s">
        <v>97</v>
      </c>
      <c r="D4" s="5" t="s">
        <v>94</v>
      </c>
      <c r="E4" s="5" t="s">
        <v>95</v>
      </c>
      <c r="F4" s="1"/>
      <c r="G4" s="1"/>
      <c r="H4" s="1"/>
      <c r="I4" s="1"/>
      <c r="J4" s="1"/>
    </row>
    <row r="5" ht="25" customHeight="1" spans="1:10">
      <c r="A5" s="10">
        <v>1</v>
      </c>
      <c r="B5" s="11" t="s">
        <v>97</v>
      </c>
      <c r="C5" s="11">
        <f>D5+E5</f>
        <v>1320075.2</v>
      </c>
      <c r="D5" s="11">
        <f>SUM(D6:D11)</f>
        <v>370075.2</v>
      </c>
      <c r="E5" s="12">
        <v>950000</v>
      </c>
      <c r="F5" s="3"/>
      <c r="G5" s="3"/>
      <c r="H5" s="3"/>
      <c r="I5" s="3"/>
      <c r="J5" s="3"/>
    </row>
    <row r="6" ht="25" customHeight="1" spans="1:10">
      <c r="A6" s="5">
        <v>2</v>
      </c>
      <c r="B6" s="6" t="s">
        <v>224</v>
      </c>
      <c r="C6" s="6">
        <f>D6</f>
        <v>151000</v>
      </c>
      <c r="D6" s="6">
        <v>151000</v>
      </c>
      <c r="E6" s="6"/>
      <c r="F6" s="3"/>
      <c r="G6" s="3"/>
      <c r="H6" s="3"/>
      <c r="I6" s="3"/>
      <c r="J6" s="3"/>
    </row>
    <row r="7" ht="25" customHeight="1" spans="1:10">
      <c r="A7" s="5">
        <v>3</v>
      </c>
      <c r="B7" s="6" t="s">
        <v>215</v>
      </c>
      <c r="C7" s="6">
        <f t="shared" ref="C7:C11" si="0">D7</f>
        <v>800</v>
      </c>
      <c r="D7" s="6">
        <v>800</v>
      </c>
      <c r="E7" s="6"/>
      <c r="F7" s="3"/>
      <c r="G7" s="3"/>
      <c r="H7" s="3"/>
      <c r="I7" s="3"/>
      <c r="J7" s="3"/>
    </row>
    <row r="8" ht="25" customHeight="1" spans="1:10">
      <c r="A8" s="5">
        <v>4</v>
      </c>
      <c r="B8" s="6" t="s">
        <v>216</v>
      </c>
      <c r="C8" s="6">
        <f t="shared" si="0"/>
        <v>600</v>
      </c>
      <c r="D8" s="6">
        <v>600</v>
      </c>
      <c r="E8" s="6"/>
      <c r="F8" s="3"/>
      <c r="G8" s="3"/>
      <c r="H8" s="3"/>
      <c r="I8" s="3"/>
      <c r="J8" s="3"/>
    </row>
    <row r="9" ht="25" customHeight="1" spans="1:10">
      <c r="A9" s="5">
        <v>5</v>
      </c>
      <c r="B9" s="6" t="s">
        <v>218</v>
      </c>
      <c r="C9" s="6">
        <f t="shared" si="0"/>
        <v>21000</v>
      </c>
      <c r="D9" s="6">
        <v>21000</v>
      </c>
      <c r="E9" s="6"/>
      <c r="F9" s="3"/>
      <c r="G9" s="3"/>
      <c r="H9" s="3"/>
      <c r="I9" s="3"/>
      <c r="J9" s="3"/>
    </row>
    <row r="10" ht="25" customHeight="1" spans="1:10">
      <c r="A10" s="5">
        <v>6</v>
      </c>
      <c r="B10" s="6" t="s">
        <v>225</v>
      </c>
      <c r="C10" s="6">
        <f t="shared" si="0"/>
        <v>22165.2</v>
      </c>
      <c r="D10" s="6">
        <v>22165.2</v>
      </c>
      <c r="E10" s="6"/>
      <c r="F10" s="3"/>
      <c r="G10" s="3"/>
      <c r="H10" s="3"/>
      <c r="I10" s="3"/>
      <c r="J10" s="3"/>
    </row>
    <row r="11" ht="25" customHeight="1" spans="1:10">
      <c r="A11" s="5">
        <v>7</v>
      </c>
      <c r="B11" s="6" t="s">
        <v>226</v>
      </c>
      <c r="C11" s="6">
        <f t="shared" si="0"/>
        <v>174510</v>
      </c>
      <c r="D11" s="6">
        <v>174510</v>
      </c>
      <c r="E11" s="6"/>
      <c r="F11" s="3"/>
      <c r="G11" s="3"/>
      <c r="H11" s="3"/>
      <c r="I11" s="3"/>
      <c r="J11" s="3"/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 spans="4:4">
      <c r="D18" s="1"/>
    </row>
  </sheetData>
  <mergeCells count="1">
    <mergeCell ref="A2:E2"/>
  </mergeCells>
  <pageMargins left="1.34236111111111" right="0.751388888888889" top="0.861805555555555" bottom="0.861805555555555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10" defaultRowHeight="13.5" outlineLevelRow="4" outlineLevelCol="1"/>
  <cols>
    <col min="1" max="1" width="53.4416666666667" customWidth="1"/>
    <col min="2" max="2" width="66.8916666666667" customWidth="1"/>
  </cols>
  <sheetData>
    <row r="1" ht="51" customHeight="1" spans="1:2">
      <c r="A1" s="1"/>
      <c r="B1" s="1"/>
    </row>
    <row r="2" ht="39.9" customHeight="1" spans="1:2">
      <c r="A2" s="2" t="s">
        <v>227</v>
      </c>
      <c r="B2" s="2"/>
    </row>
    <row r="3" ht="14.25" customHeight="1" spans="1:2">
      <c r="A3" s="1"/>
      <c r="B3" s="8" t="s">
        <v>36</v>
      </c>
    </row>
    <row r="4" ht="22.8" customHeight="1" spans="1:2">
      <c r="A4" s="5" t="s">
        <v>39</v>
      </c>
      <c r="B4" s="5" t="s">
        <v>40</v>
      </c>
    </row>
    <row r="5" ht="22.8" customHeight="1" spans="1:2">
      <c r="A5" s="9"/>
      <c r="B5" s="9"/>
    </row>
  </sheetData>
  <mergeCells count="1">
    <mergeCell ref="A2:B2"/>
  </mergeCells>
  <pageMargins left="0.751388888888889" right="0.751388888888889" top="1.05486111111111" bottom="1.05486111111111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"/>
    </sheetView>
  </sheetViews>
  <sheetFormatPr defaultColWidth="10" defaultRowHeight="13.5" outlineLevelRow="4" outlineLevelCol="4"/>
  <cols>
    <col min="1" max="1" width="19.3333333333333" customWidth="1"/>
    <col min="2" max="2" width="18.225" customWidth="1"/>
    <col min="3" max="3" width="20.225" customWidth="1"/>
    <col min="4" max="4" width="24.225" customWidth="1"/>
    <col min="5" max="5" width="29.3333333333333" customWidth="1"/>
  </cols>
  <sheetData>
    <row r="1" ht="14.25" customHeight="1" spans="1:5">
      <c r="A1" s="1"/>
      <c r="B1" s="1"/>
      <c r="C1" s="1"/>
      <c r="D1" s="1"/>
      <c r="E1" s="1"/>
    </row>
    <row r="2" ht="39.9" customHeight="1" spans="1:5">
      <c r="A2" s="2" t="s">
        <v>228</v>
      </c>
      <c r="B2" s="2"/>
      <c r="C2" s="2"/>
      <c r="D2" s="2"/>
      <c r="E2" s="2"/>
    </row>
    <row r="3" ht="22.8" customHeight="1" spans="1:5">
      <c r="A3" s="3"/>
      <c r="B3" s="3"/>
      <c r="C3" s="3"/>
      <c r="D3" s="3"/>
      <c r="E3" s="4" t="s">
        <v>36</v>
      </c>
    </row>
    <row r="4" ht="22.8" customHeight="1" spans="1:5">
      <c r="A4" s="5" t="s">
        <v>154</v>
      </c>
      <c r="B4" s="5" t="s">
        <v>97</v>
      </c>
      <c r="C4" s="5" t="s">
        <v>229</v>
      </c>
      <c r="D4" s="5" t="s">
        <v>230</v>
      </c>
      <c r="E4" s="5" t="s">
        <v>231</v>
      </c>
    </row>
    <row r="5" ht="22.8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9" sqref="C9"/>
    </sheetView>
  </sheetViews>
  <sheetFormatPr defaultColWidth="10" defaultRowHeight="13.5" outlineLevelCol="2"/>
  <cols>
    <col min="1" max="1" width="5" customWidth="1"/>
    <col min="2" max="2" width="63" customWidth="1"/>
    <col min="3" max="3" width="49.4416666666667" customWidth="1"/>
  </cols>
  <sheetData>
    <row r="1" ht="35.4" customHeight="1" spans="1:2">
      <c r="A1" s="1"/>
      <c r="B1" s="1"/>
    </row>
    <row r="2" ht="39.15" customHeight="1" spans="1:3">
      <c r="A2" s="1"/>
      <c r="B2" s="56" t="s">
        <v>14</v>
      </c>
      <c r="C2" s="56"/>
    </row>
    <row r="3" ht="29.4" customHeight="1" spans="1:3">
      <c r="A3" s="57"/>
      <c r="B3" s="58" t="s">
        <v>15</v>
      </c>
      <c r="C3" s="58" t="s">
        <v>16</v>
      </c>
    </row>
    <row r="4" ht="28.5" customHeight="1" spans="1:3">
      <c r="A4" s="49"/>
      <c r="B4" s="59" t="s">
        <v>17</v>
      </c>
      <c r="C4" s="11" t="s">
        <v>18</v>
      </c>
    </row>
    <row r="5" ht="28.5" customHeight="1" spans="1:3">
      <c r="A5" s="49"/>
      <c r="B5" s="59" t="s">
        <v>19</v>
      </c>
      <c r="C5" s="11" t="s">
        <v>20</v>
      </c>
    </row>
    <row r="6" ht="28.5" customHeight="1" spans="1:3">
      <c r="A6" s="49"/>
      <c r="B6" s="59" t="s">
        <v>21</v>
      </c>
      <c r="C6" s="11" t="s">
        <v>22</v>
      </c>
    </row>
    <row r="7" ht="28.5" customHeight="1" spans="1:3">
      <c r="A7" s="49"/>
      <c r="B7" s="59" t="s">
        <v>23</v>
      </c>
      <c r="C7" s="11"/>
    </row>
    <row r="8" ht="28.5" customHeight="1" spans="1:3">
      <c r="A8" s="49"/>
      <c r="B8" s="59" t="s">
        <v>24</v>
      </c>
      <c r="C8" s="11" t="s">
        <v>25</v>
      </c>
    </row>
    <row r="9" ht="28.5" customHeight="1" spans="1:3">
      <c r="A9" s="49"/>
      <c r="B9" s="59" t="s">
        <v>26</v>
      </c>
      <c r="C9" s="11" t="s">
        <v>27</v>
      </c>
    </row>
    <row r="10" ht="28.5" customHeight="1" spans="1:3">
      <c r="A10" s="49"/>
      <c r="B10" s="59" t="s">
        <v>28</v>
      </c>
      <c r="C10" s="11" t="s">
        <v>29</v>
      </c>
    </row>
    <row r="11" ht="28.5" customHeight="1" spans="1:3">
      <c r="A11" s="49"/>
      <c r="B11" s="59" t="s">
        <v>30</v>
      </c>
      <c r="C11" s="11" t="s">
        <v>31</v>
      </c>
    </row>
    <row r="12" ht="28.5" customHeight="1" spans="1:3">
      <c r="A12" s="49"/>
      <c r="B12" s="59" t="s">
        <v>32</v>
      </c>
      <c r="C12" s="11"/>
    </row>
    <row r="13" ht="28.5" customHeight="1" spans="1:3">
      <c r="A13" s="1"/>
      <c r="B13" s="59" t="s">
        <v>33</v>
      </c>
      <c r="C13" s="11"/>
    </row>
    <row r="14" ht="28.5" customHeight="1" spans="1:3">
      <c r="A14" s="1"/>
      <c r="B14" s="59" t="s">
        <v>34</v>
      </c>
      <c r="C14" s="11" t="s">
        <v>18</v>
      </c>
    </row>
  </sheetData>
  <mergeCells count="1">
    <mergeCell ref="B2:C2"/>
  </mergeCells>
  <pageMargins left="0.948611111111111" right="0.948611111111111" top="0.665277777777778" bottom="0.66527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4" workbookViewId="0">
      <selection activeCell="B5" sqref="B5"/>
    </sheetView>
  </sheetViews>
  <sheetFormatPr defaultColWidth="10" defaultRowHeight="13.5" outlineLevelCol="3"/>
  <cols>
    <col min="1" max="1" width="36.4416666666667" customWidth="1"/>
    <col min="2" max="2" width="16.6666666666667" customWidth="1"/>
    <col min="3" max="3" width="31" customWidth="1"/>
    <col min="4" max="4" width="17.1083333333333" customWidth="1"/>
  </cols>
  <sheetData>
    <row r="1" ht="14.25" customHeight="1" spans="1:4">
      <c r="A1" s="1"/>
      <c r="B1" s="1"/>
      <c r="C1" s="1"/>
      <c r="D1" s="1"/>
    </row>
    <row r="2" ht="39.9" customHeight="1" spans="1:4">
      <c r="A2" s="2" t="s">
        <v>35</v>
      </c>
      <c r="B2" s="2"/>
      <c r="C2" s="2"/>
      <c r="D2" s="2"/>
    </row>
    <row r="3" ht="22.8" customHeight="1" spans="1:4">
      <c r="A3" s="49"/>
      <c r="B3" s="49"/>
      <c r="C3" s="49"/>
      <c r="D3" s="50" t="s">
        <v>36</v>
      </c>
    </row>
    <row r="4" ht="22.8" customHeight="1" spans="1:4">
      <c r="A4" s="10" t="s">
        <v>37</v>
      </c>
      <c r="B4" s="10"/>
      <c r="C4" s="10" t="s">
        <v>38</v>
      </c>
      <c r="D4" s="10"/>
    </row>
    <row r="5" ht="22.8" customHeight="1" spans="1:4">
      <c r="A5" s="10" t="s">
        <v>39</v>
      </c>
      <c r="B5" s="10" t="s">
        <v>40</v>
      </c>
      <c r="C5" s="10" t="s">
        <v>39</v>
      </c>
      <c r="D5" s="10" t="s">
        <v>40</v>
      </c>
    </row>
    <row r="6" ht="22.8" customHeight="1" spans="1:4">
      <c r="A6" s="51" t="s">
        <v>41</v>
      </c>
      <c r="B6" s="41">
        <v>4373388.69</v>
      </c>
      <c r="C6" s="51" t="s">
        <v>42</v>
      </c>
      <c r="D6" s="41">
        <v>3541112.76</v>
      </c>
    </row>
    <row r="7" ht="22.8" customHeight="1" spans="1:4">
      <c r="A7" s="51" t="s">
        <v>43</v>
      </c>
      <c r="B7" s="48"/>
      <c r="C7" s="51" t="s">
        <v>44</v>
      </c>
      <c r="D7" s="52"/>
    </row>
    <row r="8" ht="22.8" customHeight="1" spans="1:4">
      <c r="A8" s="51" t="s">
        <v>45</v>
      </c>
      <c r="B8" s="48"/>
      <c r="C8" s="51" t="s">
        <v>46</v>
      </c>
      <c r="D8" s="52"/>
    </row>
    <row r="9" ht="22.8" customHeight="1" spans="1:4">
      <c r="A9" s="51" t="s">
        <v>47</v>
      </c>
      <c r="B9" s="48"/>
      <c r="C9" s="51" t="s">
        <v>48</v>
      </c>
      <c r="D9" s="52"/>
    </row>
    <row r="10" ht="22.8" customHeight="1" spans="1:4">
      <c r="A10" s="51" t="s">
        <v>49</v>
      </c>
      <c r="B10" s="48"/>
      <c r="C10" s="51" t="s">
        <v>50</v>
      </c>
      <c r="D10" s="52"/>
    </row>
    <row r="11" ht="22.8" customHeight="1" spans="1:4">
      <c r="A11" s="51" t="s">
        <v>51</v>
      </c>
      <c r="B11" s="48"/>
      <c r="C11" s="51" t="s">
        <v>52</v>
      </c>
      <c r="D11" s="52"/>
    </row>
    <row r="12" ht="22.8" customHeight="1" spans="1:4">
      <c r="A12" s="51" t="s">
        <v>53</v>
      </c>
      <c r="B12" s="48"/>
      <c r="C12" s="51" t="s">
        <v>54</v>
      </c>
      <c r="D12" s="52"/>
    </row>
    <row r="13" ht="22.8" customHeight="1" spans="1:4">
      <c r="A13" s="51" t="s">
        <v>55</v>
      </c>
      <c r="B13" s="48"/>
      <c r="C13" s="51" t="s">
        <v>56</v>
      </c>
      <c r="D13" s="41">
        <v>420277.4</v>
      </c>
    </row>
    <row r="14" ht="22.8" customHeight="1" spans="1:4">
      <c r="A14" s="51" t="s">
        <v>57</v>
      </c>
      <c r="B14" s="48"/>
      <c r="C14" s="51" t="s">
        <v>58</v>
      </c>
      <c r="D14" s="52"/>
    </row>
    <row r="15" ht="22.8" customHeight="1" spans="1:4">
      <c r="A15" s="51"/>
      <c r="B15" s="53"/>
      <c r="C15" s="51" t="s">
        <v>59</v>
      </c>
      <c r="D15" s="41">
        <v>134366.35</v>
      </c>
    </row>
    <row r="16" ht="22.8" customHeight="1" spans="1:4">
      <c r="A16" s="51"/>
      <c r="B16" s="53"/>
      <c r="C16" s="51" t="s">
        <v>60</v>
      </c>
      <c r="D16" s="52"/>
    </row>
    <row r="17" ht="22.8" customHeight="1" spans="1:4">
      <c r="A17" s="51"/>
      <c r="B17" s="53"/>
      <c r="C17" s="51" t="s">
        <v>61</v>
      </c>
      <c r="D17" s="52"/>
    </row>
    <row r="18" ht="22.8" customHeight="1" spans="1:4">
      <c r="A18" s="51"/>
      <c r="B18" s="53"/>
      <c r="C18" s="51" t="s">
        <v>62</v>
      </c>
      <c r="D18" s="52"/>
    </row>
    <row r="19" ht="22.8" customHeight="1" spans="1:4">
      <c r="A19" s="51"/>
      <c r="B19" s="53"/>
      <c r="C19" s="51" t="s">
        <v>63</v>
      </c>
      <c r="D19" s="52"/>
    </row>
    <row r="20" ht="22.8" customHeight="1" spans="1:4">
      <c r="A20" s="54"/>
      <c r="B20" s="55"/>
      <c r="C20" s="51" t="s">
        <v>64</v>
      </c>
      <c r="D20" s="52"/>
    </row>
    <row r="21" ht="22.8" customHeight="1" spans="1:4">
      <c r="A21" s="54"/>
      <c r="B21" s="55"/>
      <c r="C21" s="51" t="s">
        <v>65</v>
      </c>
      <c r="D21" s="52"/>
    </row>
    <row r="22" ht="22.8" customHeight="1" spans="1:4">
      <c r="A22" s="54"/>
      <c r="B22" s="55"/>
      <c r="C22" s="51" t="s">
        <v>66</v>
      </c>
      <c r="D22" s="52"/>
    </row>
    <row r="23" ht="22.8" customHeight="1" spans="1:4">
      <c r="A23" s="54"/>
      <c r="B23" s="55"/>
      <c r="C23" s="51" t="s">
        <v>67</v>
      </c>
      <c r="D23" s="52"/>
    </row>
    <row r="24" ht="22.8" customHeight="1" spans="1:4">
      <c r="A24" s="54"/>
      <c r="B24" s="55"/>
      <c r="C24" s="51" t="s">
        <v>68</v>
      </c>
      <c r="D24" s="52"/>
    </row>
    <row r="25" ht="22.8" customHeight="1" spans="1:4">
      <c r="A25" s="51"/>
      <c r="B25" s="53"/>
      <c r="C25" s="51" t="s">
        <v>69</v>
      </c>
      <c r="D25" s="41">
        <v>277632.18</v>
      </c>
    </row>
    <row r="26" ht="22.8" customHeight="1" spans="1:4">
      <c r="A26" s="51"/>
      <c r="B26" s="53"/>
      <c r="C26" s="51" t="s">
        <v>70</v>
      </c>
      <c r="D26" s="52"/>
    </row>
    <row r="27" ht="22.8" customHeight="1" spans="1:4">
      <c r="A27" s="51"/>
      <c r="B27" s="53"/>
      <c r="C27" s="51" t="s">
        <v>71</v>
      </c>
      <c r="D27" s="52"/>
    </row>
    <row r="28" ht="22.8" customHeight="1" spans="1:4">
      <c r="A28" s="54"/>
      <c r="B28" s="55"/>
      <c r="C28" s="51" t="s">
        <v>72</v>
      </c>
      <c r="D28" s="52"/>
    </row>
    <row r="29" ht="22.8" customHeight="1" spans="1:4">
      <c r="A29" s="54"/>
      <c r="B29" s="55"/>
      <c r="C29" s="51" t="s">
        <v>73</v>
      </c>
      <c r="D29" s="52"/>
    </row>
    <row r="30" ht="22.8" customHeight="1" spans="1:4">
      <c r="A30" s="54"/>
      <c r="B30" s="55"/>
      <c r="C30" s="51" t="s">
        <v>74</v>
      </c>
      <c r="D30" s="52"/>
    </row>
    <row r="31" ht="22.8" customHeight="1" spans="1:4">
      <c r="A31" s="54"/>
      <c r="B31" s="55"/>
      <c r="C31" s="51" t="s">
        <v>75</v>
      </c>
      <c r="D31" s="52"/>
    </row>
    <row r="32" ht="22.8" customHeight="1" spans="1:4">
      <c r="A32" s="54"/>
      <c r="B32" s="55"/>
      <c r="C32" s="51" t="s">
        <v>76</v>
      </c>
      <c r="D32" s="52"/>
    </row>
    <row r="33" ht="22.8" customHeight="1" spans="1:4">
      <c r="A33" s="51"/>
      <c r="B33" s="51"/>
      <c r="C33" s="51" t="s">
        <v>77</v>
      </c>
      <c r="D33" s="52"/>
    </row>
    <row r="34" ht="22.8" customHeight="1" spans="1:4">
      <c r="A34" s="51"/>
      <c r="B34" s="51"/>
      <c r="C34" s="51" t="s">
        <v>78</v>
      </c>
      <c r="D34" s="52"/>
    </row>
    <row r="35" ht="22.8" customHeight="1" spans="1:4">
      <c r="A35" s="51"/>
      <c r="B35" s="51"/>
      <c r="C35" s="51" t="s">
        <v>79</v>
      </c>
      <c r="D35" s="52"/>
    </row>
    <row r="36" ht="22.8" customHeight="1" spans="1:4">
      <c r="A36" s="54" t="s">
        <v>80</v>
      </c>
      <c r="B36" s="55">
        <f>SUM(B6:B35)</f>
        <v>4373388.69</v>
      </c>
      <c r="C36" s="54" t="s">
        <v>81</v>
      </c>
      <c r="D36" s="55">
        <f>SUM(D6:D35)</f>
        <v>4373388.69</v>
      </c>
    </row>
    <row r="37" ht="22.8" customHeight="1" spans="1:4">
      <c r="A37" s="54" t="s">
        <v>82</v>
      </c>
      <c r="B37" s="55"/>
      <c r="C37" s="54" t="s">
        <v>83</v>
      </c>
      <c r="D37" s="55"/>
    </row>
    <row r="38" ht="22.8" customHeight="1" spans="1:4">
      <c r="A38" s="51"/>
      <c r="B38" s="53"/>
      <c r="C38" s="51"/>
      <c r="D38" s="53"/>
    </row>
    <row r="39" ht="22.8" customHeight="1" spans="1:4">
      <c r="A39" s="54" t="s">
        <v>84</v>
      </c>
      <c r="B39" s="55">
        <f>B36</f>
        <v>4373388.69</v>
      </c>
      <c r="C39" s="54" t="s">
        <v>85</v>
      </c>
      <c r="D39" s="55">
        <f>D36</f>
        <v>4373388.69</v>
      </c>
    </row>
  </sheetData>
  <mergeCells count="4">
    <mergeCell ref="A2:D2"/>
    <mergeCell ref="A3:C3"/>
    <mergeCell ref="A4:B4"/>
    <mergeCell ref="C4:D4"/>
  </mergeCells>
  <pageMargins left="0.751388888888889" right="0.751388888888889" top="0.468055555555556" bottom="0.271527777777778" header="0" footer="0"/>
  <pageSetup paperSize="9" scale="8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8" sqref="B8"/>
    </sheetView>
  </sheetViews>
  <sheetFormatPr defaultColWidth="10" defaultRowHeight="13.5" outlineLevelCol="1"/>
  <cols>
    <col min="1" max="1" width="66.775" customWidth="1"/>
    <col min="2" max="2" width="59.8916666666667" customWidth="1"/>
  </cols>
  <sheetData>
    <row r="1" ht="14.25" customHeight="1" spans="1:2">
      <c r="A1" s="1"/>
      <c r="B1" s="1"/>
    </row>
    <row r="2" ht="39.9" customHeight="1" spans="1:2">
      <c r="A2" s="2" t="s">
        <v>86</v>
      </c>
      <c r="B2" s="2"/>
    </row>
    <row r="3" ht="22.8" customHeight="1" spans="1:2">
      <c r="A3" s="3"/>
      <c r="B3" s="16" t="s">
        <v>36</v>
      </c>
    </row>
    <row r="4" ht="22.8" customHeight="1" spans="1:2">
      <c r="A4" s="10" t="s">
        <v>39</v>
      </c>
      <c r="B4" s="10" t="s">
        <v>40</v>
      </c>
    </row>
    <row r="5" ht="22.8" customHeight="1" spans="1:2">
      <c r="A5" s="6" t="s">
        <v>41</v>
      </c>
      <c r="B5" s="48">
        <f>B6</f>
        <v>4373388.69</v>
      </c>
    </row>
    <row r="6" ht="22.8" customHeight="1" spans="1:2">
      <c r="A6" s="6" t="s">
        <v>87</v>
      </c>
      <c r="B6" s="48">
        <v>4373388.69</v>
      </c>
    </row>
    <row r="7" ht="22.8" customHeight="1" spans="1:2">
      <c r="A7" s="6" t="s">
        <v>88</v>
      </c>
      <c r="B7" s="6">
        <v>0</v>
      </c>
    </row>
    <row r="8" ht="22.8" customHeight="1" spans="1:2">
      <c r="A8" s="6" t="s">
        <v>87</v>
      </c>
      <c r="B8" s="6">
        <v>0</v>
      </c>
    </row>
    <row r="9" ht="22.8" customHeight="1" spans="1:2">
      <c r="A9" s="33" t="s">
        <v>89</v>
      </c>
      <c r="B9" s="48">
        <f>B5+B7</f>
        <v>4373388.69</v>
      </c>
    </row>
    <row r="10" ht="22.8" customHeight="1" spans="1:2">
      <c r="A10" s="33" t="s">
        <v>90</v>
      </c>
      <c r="B10" s="48">
        <f>B9</f>
        <v>4373388.69</v>
      </c>
    </row>
  </sheetData>
  <mergeCells count="1">
    <mergeCell ref="A2:B2"/>
  </mergeCells>
  <pageMargins left="0.751388888888889" right="0.751388888888889" top="1.25138888888889" bottom="1.64513888888889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1" sqref="D11"/>
    </sheetView>
  </sheetViews>
  <sheetFormatPr defaultColWidth="10" defaultRowHeight="13.5" outlineLevelCol="4"/>
  <cols>
    <col min="1" max="1" width="41.225" customWidth="1"/>
    <col min="2" max="5" width="22.775" customWidth="1"/>
  </cols>
  <sheetData>
    <row r="1" ht="14.25" customHeight="1" spans="1:5">
      <c r="A1" s="1"/>
      <c r="B1" s="1"/>
      <c r="C1" s="1"/>
      <c r="D1" s="1"/>
      <c r="E1" s="1"/>
    </row>
    <row r="2" ht="39.9" customHeight="1" spans="1:5">
      <c r="A2" s="2" t="s">
        <v>91</v>
      </c>
      <c r="B2" s="2"/>
      <c r="C2" s="2"/>
      <c r="D2" s="2"/>
      <c r="E2" s="2"/>
    </row>
    <row r="3" ht="22.8" customHeight="1" spans="1:5">
      <c r="A3" s="3"/>
      <c r="B3" s="3"/>
      <c r="C3" s="3"/>
      <c r="D3" s="3"/>
      <c r="E3" s="3" t="s">
        <v>36</v>
      </c>
    </row>
    <row r="4" ht="22.8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8" customHeight="1" spans="1:5">
      <c r="A5" s="11" t="s">
        <v>97</v>
      </c>
      <c r="B5" s="14">
        <f>C5+D5</f>
        <v>4373388.69</v>
      </c>
      <c r="C5" s="14">
        <f>C6+C10+C16+C20</f>
        <v>3423388.69</v>
      </c>
      <c r="D5" s="7">
        <f>D6</f>
        <v>950000</v>
      </c>
      <c r="E5" s="14"/>
    </row>
    <row r="6" ht="22.8" customHeight="1" spans="1:5">
      <c r="A6" s="11" t="s">
        <v>98</v>
      </c>
      <c r="B6" s="14">
        <f>B7</f>
        <v>3541112.76</v>
      </c>
      <c r="C6" s="14">
        <f>C7</f>
        <v>2591112.76</v>
      </c>
      <c r="D6" s="7">
        <f>D7</f>
        <v>950000</v>
      </c>
      <c r="E6" s="14"/>
    </row>
    <row r="7" ht="22.8" customHeight="1" spans="1:5">
      <c r="A7" s="11" t="s">
        <v>99</v>
      </c>
      <c r="B7" s="14">
        <f>C7+D7</f>
        <v>3541112.76</v>
      </c>
      <c r="C7" s="47">
        <v>2591112.76</v>
      </c>
      <c r="D7" s="7">
        <f>D8</f>
        <v>950000</v>
      </c>
      <c r="E7" s="14"/>
    </row>
    <row r="8" ht="22.8" customHeight="1" spans="1:5">
      <c r="A8" s="6" t="s">
        <v>100</v>
      </c>
      <c r="B8" s="7">
        <f>C8+D8</f>
        <v>2758351.03</v>
      </c>
      <c r="C8" s="32">
        <v>1808351.03</v>
      </c>
      <c r="D8" s="7">
        <v>950000</v>
      </c>
      <c r="E8" s="7"/>
    </row>
    <row r="9" ht="22.8" customHeight="1" spans="1:5">
      <c r="A9" s="6" t="s">
        <v>101</v>
      </c>
      <c r="B9" s="7">
        <f>C9+D9</f>
        <v>782761.73</v>
      </c>
      <c r="C9" s="32">
        <v>782761.73</v>
      </c>
      <c r="D9" s="7"/>
      <c r="E9" s="7"/>
    </row>
    <row r="10" ht="22.8" customHeight="1" spans="1:5">
      <c r="A10" s="11" t="s">
        <v>102</v>
      </c>
      <c r="B10" s="14">
        <f>C10+D10</f>
        <v>420277.4</v>
      </c>
      <c r="C10" s="47">
        <f>C14+C11</f>
        <v>420277.4</v>
      </c>
      <c r="D10" s="14"/>
      <c r="E10" s="14"/>
    </row>
    <row r="11" ht="22.8" customHeight="1" spans="1:5">
      <c r="A11" s="11" t="s">
        <v>103</v>
      </c>
      <c r="B11" s="14">
        <f>B12+B13</f>
        <v>411987.81</v>
      </c>
      <c r="C11" s="14">
        <f>C12+C13</f>
        <v>411987.81</v>
      </c>
      <c r="D11" s="14"/>
      <c r="E11" s="14"/>
    </row>
    <row r="12" ht="22.8" customHeight="1" spans="1:5">
      <c r="A12" s="6" t="s">
        <v>104</v>
      </c>
      <c r="B12" s="7">
        <f>C12+D12</f>
        <v>370176.24</v>
      </c>
      <c r="C12" s="7">
        <v>370176.24</v>
      </c>
      <c r="D12" s="7"/>
      <c r="E12" s="7"/>
    </row>
    <row r="13" ht="22.8" customHeight="1" spans="1:5">
      <c r="A13" s="6" t="s">
        <v>105</v>
      </c>
      <c r="B13" s="7">
        <f>C13+D13</f>
        <v>41811.57</v>
      </c>
      <c r="C13" s="7">
        <v>41811.57</v>
      </c>
      <c r="D13" s="7"/>
      <c r="E13" s="7"/>
    </row>
    <row r="14" ht="22.8" customHeight="1" spans="1:5">
      <c r="A14" s="11" t="s">
        <v>106</v>
      </c>
      <c r="B14" s="14">
        <f>B15</f>
        <v>8289.59</v>
      </c>
      <c r="C14" s="14">
        <f>C15</f>
        <v>8289.59</v>
      </c>
      <c r="D14" s="14"/>
      <c r="E14" s="14"/>
    </row>
    <row r="15" ht="22.8" customHeight="1" spans="1:5">
      <c r="A15" s="6" t="s">
        <v>107</v>
      </c>
      <c r="B15" s="7">
        <f>C15+D15</f>
        <v>8289.59</v>
      </c>
      <c r="C15" s="7">
        <v>8289.59</v>
      </c>
      <c r="D15" s="7"/>
      <c r="E15" s="7"/>
    </row>
    <row r="16" ht="22.8" customHeight="1" spans="1:5">
      <c r="A16" s="11" t="s">
        <v>108</v>
      </c>
      <c r="B16" s="14">
        <f>B17</f>
        <v>134366.35</v>
      </c>
      <c r="C16" s="14">
        <f>C17</f>
        <v>134366.35</v>
      </c>
      <c r="D16" s="14"/>
      <c r="E16" s="14"/>
    </row>
    <row r="17" ht="22.8" customHeight="1" spans="1:5">
      <c r="A17" s="11" t="s">
        <v>109</v>
      </c>
      <c r="B17" s="14">
        <f>C17</f>
        <v>134366.35</v>
      </c>
      <c r="C17" s="14">
        <f>C18+C19</f>
        <v>134366.35</v>
      </c>
      <c r="D17" s="14"/>
      <c r="E17" s="14"/>
    </row>
    <row r="18" ht="22.8" customHeight="1" spans="1:5">
      <c r="A18" s="6" t="s">
        <v>110</v>
      </c>
      <c r="B18" s="7">
        <f>C18+D18</f>
        <v>94518.3</v>
      </c>
      <c r="C18" s="7">
        <v>94518.3</v>
      </c>
      <c r="D18" s="7"/>
      <c r="E18" s="7"/>
    </row>
    <row r="19" ht="22.8" customHeight="1" spans="1:5">
      <c r="A19" s="6" t="s">
        <v>111</v>
      </c>
      <c r="B19" s="7">
        <f>C19+D19</f>
        <v>39848.05</v>
      </c>
      <c r="C19" s="7">
        <v>39848.05</v>
      </c>
      <c r="D19" s="7"/>
      <c r="E19" s="7"/>
    </row>
    <row r="20" ht="22.8" customHeight="1" spans="1:5">
      <c r="A20" s="11" t="s">
        <v>112</v>
      </c>
      <c r="B20" s="14">
        <f>C20</f>
        <v>277632.18</v>
      </c>
      <c r="C20" s="14">
        <f>C21</f>
        <v>277632.18</v>
      </c>
      <c r="D20" s="14"/>
      <c r="E20" s="14"/>
    </row>
    <row r="21" ht="22.8" customHeight="1" spans="1:5">
      <c r="A21" s="11" t="s">
        <v>113</v>
      </c>
      <c r="B21" s="14">
        <f>C21</f>
        <v>277632.18</v>
      </c>
      <c r="C21" s="14">
        <f>C22</f>
        <v>277632.18</v>
      </c>
      <c r="D21" s="14"/>
      <c r="E21" s="14"/>
    </row>
    <row r="22" ht="22.8" customHeight="1" spans="1:5">
      <c r="A22" s="6" t="s">
        <v>114</v>
      </c>
      <c r="B22" s="7">
        <f>C22+D22</f>
        <v>277632.18</v>
      </c>
      <c r="C22" s="7">
        <v>277632.18</v>
      </c>
      <c r="D22" s="7"/>
      <c r="E22" s="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C35" sqref="C35"/>
    </sheetView>
  </sheetViews>
  <sheetFormatPr defaultColWidth="10" defaultRowHeight="13.5" outlineLevelCol="6"/>
  <cols>
    <col min="1" max="1" width="26.5583333333333" style="34" customWidth="1"/>
    <col min="2" max="2" width="16.6666666666667" style="34" customWidth="1"/>
    <col min="3" max="3" width="33.6666666666667" style="34" customWidth="1"/>
    <col min="4" max="4" width="14.5583333333333" style="34" customWidth="1"/>
    <col min="5" max="5" width="18.6666666666667" style="34" customWidth="1"/>
    <col min="6" max="8" width="9.775" style="34" customWidth="1"/>
    <col min="9" max="16384" width="10" style="34"/>
  </cols>
  <sheetData>
    <row r="1" ht="39.9" customHeight="1" spans="1:7">
      <c r="A1" s="35" t="s">
        <v>115</v>
      </c>
      <c r="B1" s="35"/>
      <c r="C1" s="35"/>
      <c r="D1" s="35"/>
      <c r="E1" s="36"/>
      <c r="F1" s="36"/>
      <c r="G1" s="36"/>
    </row>
    <row r="2" ht="22.8" customHeight="1" spans="1:7">
      <c r="A2" s="37"/>
      <c r="B2" s="37"/>
      <c r="C2" s="38" t="s">
        <v>36</v>
      </c>
      <c r="D2" s="38"/>
      <c r="E2" s="37"/>
      <c r="F2" s="37"/>
      <c r="G2" s="37"/>
    </row>
    <row r="3" ht="22.8" customHeight="1" spans="1:7">
      <c r="A3" s="39" t="s">
        <v>37</v>
      </c>
      <c r="B3" s="39"/>
      <c r="C3" s="39" t="s">
        <v>38</v>
      </c>
      <c r="D3" s="39"/>
      <c r="E3" s="37"/>
      <c r="F3" s="37"/>
      <c r="G3" s="37"/>
    </row>
    <row r="4" ht="22.8" customHeight="1" spans="1:7">
      <c r="A4" s="39" t="s">
        <v>39</v>
      </c>
      <c r="B4" s="39" t="s">
        <v>40</v>
      </c>
      <c r="C4" s="39" t="s">
        <v>39</v>
      </c>
      <c r="D4" s="39" t="s">
        <v>97</v>
      </c>
      <c r="E4" s="37"/>
      <c r="F4" s="37"/>
      <c r="G4" s="37"/>
    </row>
    <row r="5" ht="22.8" customHeight="1" spans="1:7">
      <c r="A5" s="40" t="s">
        <v>116</v>
      </c>
      <c r="B5" s="41">
        <v>4373388.69</v>
      </c>
      <c r="C5" s="40" t="s">
        <v>117</v>
      </c>
      <c r="D5" s="41">
        <v>4373388.69</v>
      </c>
      <c r="E5" s="37"/>
      <c r="F5" s="37"/>
      <c r="G5" s="37"/>
    </row>
    <row r="6" ht="22.8" customHeight="1" spans="1:7">
      <c r="A6" s="40" t="s">
        <v>118</v>
      </c>
      <c r="B6" s="41">
        <v>4373388.69</v>
      </c>
      <c r="C6" s="40" t="s">
        <v>119</v>
      </c>
      <c r="D6" s="41">
        <v>3541112.76</v>
      </c>
      <c r="E6" s="37"/>
      <c r="F6" s="37"/>
      <c r="G6" s="37"/>
    </row>
    <row r="7" ht="22.8" customHeight="1" spans="1:7">
      <c r="A7" s="40" t="s">
        <v>120</v>
      </c>
      <c r="B7" s="41"/>
      <c r="C7" s="40" t="s">
        <v>121</v>
      </c>
      <c r="D7" s="41"/>
      <c r="E7" s="37"/>
      <c r="F7" s="37"/>
      <c r="G7" s="37"/>
    </row>
    <row r="8" ht="22.8" customHeight="1" spans="1:7">
      <c r="A8" s="40" t="s">
        <v>122</v>
      </c>
      <c r="B8" s="41"/>
      <c r="C8" s="40" t="s">
        <v>123</v>
      </c>
      <c r="D8" s="41"/>
      <c r="E8" s="37"/>
      <c r="F8" s="37"/>
      <c r="G8" s="37"/>
    </row>
    <row r="9" ht="22.8" customHeight="1" spans="1:7">
      <c r="A9" s="40"/>
      <c r="B9" s="42"/>
      <c r="C9" s="40" t="s">
        <v>124</v>
      </c>
      <c r="D9" s="41"/>
      <c r="E9" s="37"/>
      <c r="F9" s="37"/>
      <c r="G9" s="37"/>
    </row>
    <row r="10" ht="22.8" customHeight="1" spans="1:7">
      <c r="A10" s="40"/>
      <c r="B10" s="42"/>
      <c r="C10" s="40" t="s">
        <v>125</v>
      </c>
      <c r="D10" s="41"/>
      <c r="E10" s="37"/>
      <c r="F10" s="37"/>
      <c r="G10" s="37"/>
    </row>
    <row r="11" ht="22.8" customHeight="1" spans="1:7">
      <c r="A11" s="40"/>
      <c r="B11" s="42"/>
      <c r="C11" s="40" t="s">
        <v>126</v>
      </c>
      <c r="D11" s="41"/>
      <c r="E11" s="37"/>
      <c r="F11" s="37"/>
      <c r="G11" s="37"/>
    </row>
    <row r="12" ht="22.8" customHeight="1" spans="1:7">
      <c r="A12" s="43"/>
      <c r="B12" s="44"/>
      <c r="C12" s="40" t="s">
        <v>127</v>
      </c>
      <c r="D12" s="41"/>
      <c r="E12" s="37"/>
      <c r="F12" s="37"/>
      <c r="G12" s="37"/>
    </row>
    <row r="13" ht="22.8" customHeight="1" spans="1:7">
      <c r="A13" s="40"/>
      <c r="B13" s="42"/>
      <c r="C13" s="40" t="s">
        <v>128</v>
      </c>
      <c r="D13" s="41">
        <v>420277.4</v>
      </c>
      <c r="E13" s="37"/>
      <c r="F13" s="37"/>
      <c r="G13" s="45"/>
    </row>
    <row r="14" ht="22.8" customHeight="1" spans="1:7">
      <c r="A14" s="40"/>
      <c r="B14" s="42"/>
      <c r="C14" s="40" t="s">
        <v>129</v>
      </c>
      <c r="D14" s="41"/>
      <c r="E14" s="37"/>
      <c r="F14" s="37"/>
      <c r="G14" s="37"/>
    </row>
    <row r="15" ht="22.8" customHeight="1" spans="1:7">
      <c r="A15" s="40"/>
      <c r="B15" s="42"/>
      <c r="C15" s="40" t="s">
        <v>130</v>
      </c>
      <c r="D15" s="41">
        <v>134366.35</v>
      </c>
      <c r="E15" s="37"/>
      <c r="F15" s="37"/>
      <c r="G15" s="37"/>
    </row>
    <row r="16" ht="22.8" customHeight="1" spans="1:7">
      <c r="A16" s="40"/>
      <c r="B16" s="42"/>
      <c r="C16" s="40" t="s">
        <v>131</v>
      </c>
      <c r="D16" s="41"/>
      <c r="E16" s="37"/>
      <c r="F16" s="37"/>
      <c r="G16" s="37"/>
    </row>
    <row r="17" ht="22.8" customHeight="1" spans="1:7">
      <c r="A17" s="40"/>
      <c r="B17" s="42"/>
      <c r="C17" s="40" t="s">
        <v>132</v>
      </c>
      <c r="D17" s="41"/>
      <c r="E17" s="37"/>
      <c r="F17" s="37"/>
      <c r="G17" s="37"/>
    </row>
    <row r="18" ht="22.8" customHeight="1" spans="1:7">
      <c r="A18" s="40"/>
      <c r="B18" s="40"/>
      <c r="C18" s="40" t="s">
        <v>133</v>
      </c>
      <c r="D18" s="41"/>
      <c r="E18" s="37"/>
      <c r="F18" s="37"/>
      <c r="G18" s="37"/>
    </row>
    <row r="19" ht="22.8" customHeight="1" spans="1:7">
      <c r="A19" s="40"/>
      <c r="B19" s="40"/>
      <c r="C19" s="40" t="s">
        <v>134</v>
      </c>
      <c r="D19" s="41"/>
      <c r="E19" s="37"/>
      <c r="F19" s="37"/>
      <c r="G19" s="37"/>
    </row>
    <row r="20" ht="22.8" customHeight="1" spans="1:7">
      <c r="A20" s="40"/>
      <c r="B20" s="40"/>
      <c r="C20" s="40" t="s">
        <v>135</v>
      </c>
      <c r="D20" s="41"/>
      <c r="E20" s="37"/>
      <c r="F20" s="37"/>
      <c r="G20" s="37"/>
    </row>
    <row r="21" ht="22.8" customHeight="1" spans="1:7">
      <c r="A21" s="40"/>
      <c r="B21" s="40"/>
      <c r="C21" s="40" t="s">
        <v>136</v>
      </c>
      <c r="D21" s="41"/>
      <c r="E21" s="37"/>
      <c r="F21" s="37"/>
      <c r="G21" s="37"/>
    </row>
    <row r="22" ht="22.8" customHeight="1" spans="1:7">
      <c r="A22" s="40"/>
      <c r="B22" s="40"/>
      <c r="C22" s="40" t="s">
        <v>137</v>
      </c>
      <c r="D22" s="41"/>
      <c r="E22" s="37"/>
      <c r="F22" s="37"/>
      <c r="G22" s="37"/>
    </row>
    <row r="23" ht="22.8" customHeight="1" spans="1:7">
      <c r="A23" s="40"/>
      <c r="B23" s="40"/>
      <c r="C23" s="40" t="s">
        <v>138</v>
      </c>
      <c r="D23" s="41"/>
      <c r="E23" s="37"/>
      <c r="F23" s="37"/>
      <c r="G23" s="37"/>
    </row>
    <row r="24" ht="22.8" customHeight="1" spans="1:7">
      <c r="A24" s="40"/>
      <c r="B24" s="40"/>
      <c r="C24" s="40" t="s">
        <v>139</v>
      </c>
      <c r="D24" s="41"/>
      <c r="E24" s="37"/>
      <c r="F24" s="37"/>
      <c r="G24" s="37"/>
    </row>
    <row r="25" ht="22.8" customHeight="1" spans="1:7">
      <c r="A25" s="40"/>
      <c r="B25" s="40"/>
      <c r="C25" s="40" t="s">
        <v>140</v>
      </c>
      <c r="D25" s="41">
        <v>277632.18</v>
      </c>
      <c r="E25" s="37"/>
      <c r="F25" s="37"/>
      <c r="G25" s="37"/>
    </row>
    <row r="26" ht="22.8" customHeight="1" spans="1:7">
      <c r="A26" s="40"/>
      <c r="B26" s="40"/>
      <c r="C26" s="40" t="s">
        <v>141</v>
      </c>
      <c r="D26" s="41"/>
      <c r="E26" s="37"/>
      <c r="F26" s="37"/>
      <c r="G26" s="37"/>
    </row>
    <row r="27" ht="22.8" customHeight="1" spans="1:7">
      <c r="A27" s="40"/>
      <c r="B27" s="40"/>
      <c r="C27" s="40" t="s">
        <v>142</v>
      </c>
      <c r="D27" s="41"/>
      <c r="E27" s="37"/>
      <c r="F27" s="37"/>
      <c r="G27" s="37"/>
    </row>
    <row r="28" ht="22.8" customHeight="1" spans="1:7">
      <c r="A28" s="40"/>
      <c r="B28" s="40"/>
      <c r="C28" s="40" t="s">
        <v>143</v>
      </c>
      <c r="D28" s="41"/>
      <c r="E28" s="37"/>
      <c r="F28" s="37"/>
      <c r="G28" s="37"/>
    </row>
    <row r="29" ht="22.8" customHeight="1" spans="1:7">
      <c r="A29" s="40"/>
      <c r="B29" s="40"/>
      <c r="C29" s="40" t="s">
        <v>144</v>
      </c>
      <c r="D29" s="41"/>
      <c r="E29" s="37"/>
      <c r="F29" s="37"/>
      <c r="G29" s="37"/>
    </row>
    <row r="30" ht="22.8" customHeight="1" spans="1:7">
      <c r="A30" s="40"/>
      <c r="B30" s="40"/>
      <c r="C30" s="40" t="s">
        <v>145</v>
      </c>
      <c r="D30" s="41"/>
      <c r="E30" s="37"/>
      <c r="F30" s="37"/>
      <c r="G30" s="37"/>
    </row>
    <row r="31" ht="22.8" customHeight="1" spans="1:7">
      <c r="A31" s="40"/>
      <c r="B31" s="40"/>
      <c r="C31" s="40" t="s">
        <v>146</v>
      </c>
      <c r="D31" s="41"/>
      <c r="E31" s="37"/>
      <c r="F31" s="37"/>
      <c r="G31" s="37"/>
    </row>
    <row r="32" ht="22.8" customHeight="1" spans="1:7">
      <c r="A32" s="40"/>
      <c r="B32" s="40"/>
      <c r="C32" s="40" t="s">
        <v>147</v>
      </c>
      <c r="D32" s="41"/>
      <c r="E32" s="37"/>
      <c r="F32" s="37"/>
      <c r="G32" s="37"/>
    </row>
    <row r="33" ht="22.8" customHeight="1" spans="1:7">
      <c r="A33" s="40"/>
      <c r="B33" s="40"/>
      <c r="C33" s="40" t="s">
        <v>148</v>
      </c>
      <c r="D33" s="41"/>
      <c r="E33" s="37"/>
      <c r="F33" s="37"/>
      <c r="G33" s="37"/>
    </row>
    <row r="34" ht="22.8" customHeight="1" spans="1:7">
      <c r="A34" s="40"/>
      <c r="B34" s="40"/>
      <c r="C34" s="40" t="s">
        <v>149</v>
      </c>
      <c r="D34" s="41"/>
      <c r="E34" s="37"/>
      <c r="F34" s="37"/>
      <c r="G34" s="37"/>
    </row>
    <row r="35" ht="22.8" customHeight="1" spans="1:7">
      <c r="A35" s="40"/>
      <c r="B35" s="40"/>
      <c r="C35" s="40" t="s">
        <v>150</v>
      </c>
      <c r="D35" s="46"/>
      <c r="E35" s="37"/>
      <c r="F35" s="37"/>
      <c r="G35" s="37"/>
    </row>
    <row r="36" ht="22.8" customHeight="1" spans="1:7">
      <c r="A36" s="39" t="s">
        <v>151</v>
      </c>
      <c r="B36" s="41">
        <v>4373388.69</v>
      </c>
      <c r="C36" s="39" t="s">
        <v>152</v>
      </c>
      <c r="D36" s="41">
        <v>4373388.69</v>
      </c>
      <c r="E36" s="45"/>
      <c r="F36" s="37"/>
      <c r="G36" s="37"/>
    </row>
  </sheetData>
  <mergeCells count="4">
    <mergeCell ref="A1:D1"/>
    <mergeCell ref="C2:D2"/>
    <mergeCell ref="A3:B3"/>
    <mergeCell ref="C3:D3"/>
  </mergeCells>
  <pageMargins left="0.554861111111111" right="0.554861111111111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16" sqref="G16"/>
    </sheetView>
  </sheetViews>
  <sheetFormatPr defaultColWidth="10" defaultRowHeight="13.5" outlineLevelRow="7"/>
  <cols>
    <col min="1" max="1" width="22.775" customWidth="1"/>
    <col min="2" max="2" width="15.775" customWidth="1"/>
    <col min="3" max="3" width="14.8916666666667" customWidth="1"/>
    <col min="4" max="4" width="14.775" customWidth="1"/>
    <col min="5" max="5" width="12.8916666666667" customWidth="1"/>
    <col min="6" max="11" width="11.2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9" customHeight="1" spans="1:11">
      <c r="A2" s="2" t="s">
        <v>153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8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36</v>
      </c>
      <c r="K3" s="16"/>
    </row>
    <row r="4" ht="22.8" customHeight="1" spans="1:11">
      <c r="A4" s="10" t="s">
        <v>154</v>
      </c>
      <c r="B4" s="10" t="s">
        <v>97</v>
      </c>
      <c r="C4" s="10" t="s">
        <v>155</v>
      </c>
      <c r="D4" s="10"/>
      <c r="E4" s="10"/>
      <c r="F4" s="10" t="s">
        <v>156</v>
      </c>
      <c r="G4" s="10"/>
      <c r="H4" s="10"/>
      <c r="I4" s="10" t="s">
        <v>157</v>
      </c>
      <c r="J4" s="10"/>
      <c r="K4" s="10"/>
    </row>
    <row r="5" ht="22.8" customHeight="1" spans="1:11">
      <c r="A5" s="10"/>
      <c r="B5" s="10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22.8" customHeight="1" spans="1:11">
      <c r="A6" s="11" t="s">
        <v>97</v>
      </c>
      <c r="B6" s="21">
        <v>5259966.51</v>
      </c>
      <c r="C6" s="21">
        <f>D6+E6</f>
        <v>4373388.69</v>
      </c>
      <c r="D6" s="21">
        <f>D7</f>
        <v>3423388.69</v>
      </c>
      <c r="E6" s="21">
        <f>E7</f>
        <v>950000</v>
      </c>
      <c r="F6" s="21"/>
      <c r="G6" s="21"/>
      <c r="H6" s="21"/>
      <c r="I6" s="21"/>
      <c r="J6" s="21"/>
      <c r="K6" s="21"/>
    </row>
    <row r="7" ht="22.8" customHeight="1" spans="1:11">
      <c r="A7" s="17" t="s">
        <v>3</v>
      </c>
      <c r="B7" s="21">
        <v>5259966.51</v>
      </c>
      <c r="C7" s="21">
        <f>C8</f>
        <v>4373388.69</v>
      </c>
      <c r="D7" s="18">
        <f>D8</f>
        <v>3423388.69</v>
      </c>
      <c r="E7" s="21">
        <f>E8</f>
        <v>950000</v>
      </c>
      <c r="F7" s="18"/>
      <c r="G7" s="18"/>
      <c r="H7" s="18"/>
      <c r="I7" s="18"/>
      <c r="J7" s="18"/>
      <c r="K7" s="18"/>
    </row>
    <row r="8" ht="22.8" customHeight="1" spans="1:11">
      <c r="A8" s="33" t="s">
        <v>3</v>
      </c>
      <c r="B8" s="21">
        <v>5259966.51</v>
      </c>
      <c r="C8" s="21">
        <f>D8+E8</f>
        <v>4373388.69</v>
      </c>
      <c r="D8" s="18">
        <v>3423388.69</v>
      </c>
      <c r="E8" s="21">
        <v>950000</v>
      </c>
      <c r="F8" s="18"/>
      <c r="G8" s="18"/>
      <c r="H8" s="18"/>
      <c r="I8" s="18"/>
      <c r="J8" s="18"/>
      <c r="K8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357638888888889" right="0.161111111111111" top="0.861805555555555" bottom="1.05902777777778" header="0" footer="0"/>
  <pageSetup paperSize="9" scale="9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10" sqref="C10"/>
    </sheetView>
  </sheetViews>
  <sheetFormatPr defaultColWidth="10" defaultRowHeight="13.5" outlineLevelCol="4"/>
  <cols>
    <col min="1" max="1" width="17.4416666666667" customWidth="1"/>
    <col min="2" max="2" width="25.775" customWidth="1"/>
    <col min="3" max="5" width="25.6666666666667" customWidth="1"/>
  </cols>
  <sheetData>
    <row r="1" ht="14.25" customHeight="1" spans="1:1">
      <c r="A1" s="27"/>
    </row>
    <row r="2" ht="36.9" customHeight="1" spans="1:5">
      <c r="A2" s="2" t="s">
        <v>158</v>
      </c>
      <c r="B2" s="2"/>
      <c r="C2" s="2"/>
      <c r="D2" s="2"/>
      <c r="E2" s="2"/>
    </row>
    <row r="3" ht="21.9" customHeight="1" spans="1:5">
      <c r="A3" s="3"/>
      <c r="B3" s="3"/>
      <c r="C3" s="16" t="s">
        <v>36</v>
      </c>
      <c r="D3" s="16"/>
      <c r="E3" s="16"/>
    </row>
    <row r="4" ht="22.8" customHeight="1" spans="1:5">
      <c r="A4" s="10" t="s">
        <v>92</v>
      </c>
      <c r="B4" s="10"/>
      <c r="C4" s="10" t="s">
        <v>155</v>
      </c>
      <c r="D4" s="10"/>
      <c r="E4" s="10"/>
    </row>
    <row r="5" ht="22.8" customHeight="1" spans="1:5">
      <c r="A5" s="28" t="s">
        <v>159</v>
      </c>
      <c r="B5" s="28" t="s">
        <v>160</v>
      </c>
      <c r="C5" s="29" t="s">
        <v>97</v>
      </c>
      <c r="D5" s="28" t="s">
        <v>94</v>
      </c>
      <c r="E5" s="28" t="s">
        <v>95</v>
      </c>
    </row>
    <row r="6" ht="22.8" customHeight="1" spans="1:5">
      <c r="A6" s="22"/>
      <c r="B6" s="19" t="s">
        <v>97</v>
      </c>
      <c r="C6" s="30">
        <f t="shared" ref="C6:C11" si="0">D6+E6</f>
        <v>4373388.69</v>
      </c>
      <c r="D6" s="31">
        <f>D7</f>
        <v>3423388.69</v>
      </c>
      <c r="E6" s="21">
        <f>E7</f>
        <v>950000</v>
      </c>
    </row>
    <row r="7" ht="22.8" customHeight="1" spans="1:5">
      <c r="A7" s="17" t="s">
        <v>161</v>
      </c>
      <c r="B7" s="11" t="s">
        <v>98</v>
      </c>
      <c r="C7" s="30">
        <f t="shared" si="0"/>
        <v>4373388.69</v>
      </c>
      <c r="D7" s="14">
        <f>D8+D11+D17+D21</f>
        <v>3423388.69</v>
      </c>
      <c r="E7" s="21">
        <v>950000</v>
      </c>
    </row>
    <row r="8" ht="22.8" customHeight="1" spans="1:5">
      <c r="A8" s="11" t="s">
        <v>162</v>
      </c>
      <c r="B8" s="11" t="s">
        <v>99</v>
      </c>
      <c r="C8" s="30">
        <f t="shared" si="0"/>
        <v>3541112.76</v>
      </c>
      <c r="D8" s="14">
        <f>D9+D10</f>
        <v>2591112.76</v>
      </c>
      <c r="E8" s="21">
        <f>E9+E10</f>
        <v>950000</v>
      </c>
    </row>
    <row r="9" ht="22.8" customHeight="1" spans="1:5">
      <c r="A9" s="5">
        <v>2013201</v>
      </c>
      <c r="B9" s="6" t="s">
        <v>100</v>
      </c>
      <c r="C9" s="30">
        <f t="shared" si="0"/>
        <v>2758351.03</v>
      </c>
      <c r="D9" s="32">
        <v>1808351.03</v>
      </c>
      <c r="E9" s="7">
        <v>950000</v>
      </c>
    </row>
    <row r="10" ht="22.8" customHeight="1" spans="1:5">
      <c r="A10" s="5">
        <v>2013250</v>
      </c>
      <c r="B10" s="6" t="s">
        <v>101</v>
      </c>
      <c r="C10" s="7">
        <f t="shared" si="0"/>
        <v>782761.73</v>
      </c>
      <c r="D10" s="32">
        <v>782761.73</v>
      </c>
      <c r="E10" s="7"/>
    </row>
    <row r="11" ht="22.8" customHeight="1" spans="1:5">
      <c r="A11" s="17" t="s">
        <v>163</v>
      </c>
      <c r="B11" s="11" t="s">
        <v>102</v>
      </c>
      <c r="C11" s="14">
        <f t="shared" si="0"/>
        <v>420277.4</v>
      </c>
      <c r="D11" s="14">
        <f>D12+D15</f>
        <v>420277.4</v>
      </c>
      <c r="E11" s="14"/>
    </row>
    <row r="12" ht="22.8" customHeight="1" spans="1:5">
      <c r="A12" s="11" t="s">
        <v>164</v>
      </c>
      <c r="B12" s="11" t="s">
        <v>103</v>
      </c>
      <c r="C12" s="14">
        <f>C13+C14</f>
        <v>411987.81</v>
      </c>
      <c r="D12" s="14">
        <f>D13+D14</f>
        <v>411987.81</v>
      </c>
      <c r="E12" s="14"/>
    </row>
    <row r="13" ht="22.8" customHeight="1" spans="1:5">
      <c r="A13" s="6" t="s">
        <v>165</v>
      </c>
      <c r="B13" s="6" t="s">
        <v>104</v>
      </c>
      <c r="C13" s="7">
        <f>D13+E13</f>
        <v>370176.24</v>
      </c>
      <c r="D13" s="7">
        <v>370176.24</v>
      </c>
      <c r="E13" s="7"/>
    </row>
    <row r="14" ht="22.8" customHeight="1" spans="1:5">
      <c r="A14" s="6" t="s">
        <v>166</v>
      </c>
      <c r="B14" s="6" t="s">
        <v>105</v>
      </c>
      <c r="C14" s="7">
        <f>D14+E14</f>
        <v>41811.57</v>
      </c>
      <c r="D14" s="7">
        <v>41811.57</v>
      </c>
      <c r="E14" s="7"/>
    </row>
    <row r="15" ht="22.8" customHeight="1" spans="1:5">
      <c r="A15" s="11" t="s">
        <v>167</v>
      </c>
      <c r="B15" s="11" t="s">
        <v>106</v>
      </c>
      <c r="C15" s="14">
        <f>C16</f>
        <v>8289.59</v>
      </c>
      <c r="D15" s="14">
        <f>D16</f>
        <v>8289.59</v>
      </c>
      <c r="E15" s="14"/>
    </row>
    <row r="16" ht="22.8" customHeight="1" spans="1:5">
      <c r="A16" s="6" t="s">
        <v>168</v>
      </c>
      <c r="B16" s="6" t="s">
        <v>107</v>
      </c>
      <c r="C16" s="7">
        <f>D16+E16</f>
        <v>8289.59</v>
      </c>
      <c r="D16" s="7">
        <v>8289.59</v>
      </c>
      <c r="E16" s="7"/>
    </row>
    <row r="17" ht="22.8" customHeight="1" spans="1:5">
      <c r="A17" s="17" t="s">
        <v>169</v>
      </c>
      <c r="B17" s="11" t="s">
        <v>108</v>
      </c>
      <c r="C17" s="14">
        <f>C18</f>
        <v>134366.35</v>
      </c>
      <c r="D17" s="14">
        <f>D18</f>
        <v>134366.35</v>
      </c>
      <c r="E17" s="14"/>
    </row>
    <row r="18" ht="22.8" customHeight="1" spans="1:5">
      <c r="A18" s="11" t="s">
        <v>170</v>
      </c>
      <c r="B18" s="11" t="s">
        <v>109</v>
      </c>
      <c r="C18" s="14">
        <f>D18+E18</f>
        <v>134366.35</v>
      </c>
      <c r="D18" s="14">
        <f>D19+D20</f>
        <v>134366.35</v>
      </c>
      <c r="E18" s="14"/>
    </row>
    <row r="19" ht="22.8" customHeight="1" spans="1:5">
      <c r="A19" s="6" t="s">
        <v>171</v>
      </c>
      <c r="B19" s="6" t="s">
        <v>110</v>
      </c>
      <c r="C19" s="7">
        <f>D19+E19</f>
        <v>94518.3</v>
      </c>
      <c r="D19" s="7">
        <v>94518.3</v>
      </c>
      <c r="E19" s="7"/>
    </row>
    <row r="20" ht="22.8" customHeight="1" spans="1:5">
      <c r="A20" s="6" t="s">
        <v>172</v>
      </c>
      <c r="B20" s="6" t="s">
        <v>111</v>
      </c>
      <c r="C20" s="7">
        <f>D20+E20</f>
        <v>39848.05</v>
      </c>
      <c r="D20" s="7">
        <v>39848.05</v>
      </c>
      <c r="E20" s="7"/>
    </row>
    <row r="21" ht="22.8" customHeight="1" spans="1:5">
      <c r="A21" s="17" t="s">
        <v>173</v>
      </c>
      <c r="B21" s="11" t="s">
        <v>112</v>
      </c>
      <c r="C21" s="14">
        <f>D21</f>
        <v>277632.18</v>
      </c>
      <c r="D21" s="14">
        <f>D22</f>
        <v>277632.18</v>
      </c>
      <c r="E21" s="14"/>
    </row>
    <row r="22" ht="22.8" customHeight="1" spans="1:5">
      <c r="A22" s="11" t="s">
        <v>174</v>
      </c>
      <c r="B22" s="11" t="s">
        <v>113</v>
      </c>
      <c r="C22" s="14">
        <f>C23</f>
        <v>277632.18</v>
      </c>
      <c r="D22" s="14">
        <f>D23</f>
        <v>277632.18</v>
      </c>
      <c r="E22" s="14"/>
    </row>
    <row r="23" ht="22.8" customHeight="1" spans="1:5">
      <c r="A23" s="6" t="s">
        <v>175</v>
      </c>
      <c r="B23" s="6" t="s">
        <v>114</v>
      </c>
      <c r="C23" s="7">
        <f>D23</f>
        <v>277632.18</v>
      </c>
      <c r="D23" s="7">
        <v>277632.18</v>
      </c>
      <c r="E23" s="7"/>
    </row>
  </sheetData>
  <mergeCells count="4">
    <mergeCell ref="A2:E2"/>
    <mergeCell ref="C3:E3"/>
    <mergeCell ref="A4:B4"/>
    <mergeCell ref="C4:E4"/>
  </mergeCells>
  <pageMargins left="0.948611111111111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2" workbookViewId="0">
      <selection activeCell="E12" sqref="E12"/>
    </sheetView>
  </sheetViews>
  <sheetFormatPr defaultColWidth="10" defaultRowHeight="13.5" outlineLevelCol="4"/>
  <cols>
    <col min="1" max="1" width="13.6666666666667" customWidth="1"/>
    <col min="2" max="2" width="34.8916666666667" customWidth="1"/>
    <col min="3" max="5" width="22.775" customWidth="1"/>
  </cols>
  <sheetData>
    <row r="1" ht="18" customHeight="1" spans="1:5">
      <c r="A1" s="1"/>
      <c r="B1" s="1"/>
      <c r="C1" s="1"/>
      <c r="D1" s="1"/>
      <c r="E1" s="1"/>
    </row>
    <row r="2" ht="39.9" customHeight="1" spans="1:5">
      <c r="A2" s="2" t="s">
        <v>176</v>
      </c>
      <c r="B2" s="2"/>
      <c r="C2" s="2"/>
      <c r="D2" s="2"/>
      <c r="E2" s="2"/>
    </row>
    <row r="3" ht="22.8" customHeight="1" spans="1:5">
      <c r="A3" s="15"/>
      <c r="B3" s="15"/>
      <c r="C3" s="3"/>
      <c r="D3" s="3"/>
      <c r="E3" s="16" t="s">
        <v>36</v>
      </c>
    </row>
    <row r="4" ht="22.8" customHeight="1" spans="1:5">
      <c r="A4" s="10" t="s">
        <v>177</v>
      </c>
      <c r="B4" s="10"/>
      <c r="C4" s="10" t="s">
        <v>178</v>
      </c>
      <c r="D4" s="10"/>
      <c r="E4" s="10"/>
    </row>
    <row r="5" ht="22.8" customHeight="1" spans="1:5">
      <c r="A5" s="10" t="s">
        <v>159</v>
      </c>
      <c r="B5" s="10" t="s">
        <v>160</v>
      </c>
      <c r="C5" s="10" t="s">
        <v>97</v>
      </c>
      <c r="D5" s="10" t="s">
        <v>179</v>
      </c>
      <c r="E5" s="10" t="s">
        <v>180</v>
      </c>
    </row>
    <row r="6" ht="22.8" customHeight="1" spans="1:5">
      <c r="A6" s="10"/>
      <c r="B6" s="17" t="s">
        <v>97</v>
      </c>
      <c r="C6" s="18">
        <f>D6+E6</f>
        <v>3580551.06</v>
      </c>
      <c r="D6" s="18">
        <f>D7+D16</f>
        <v>3210475.86</v>
      </c>
      <c r="E6" s="18">
        <v>370075.2</v>
      </c>
    </row>
    <row r="7" ht="22.8" customHeight="1" spans="1:5">
      <c r="A7" s="19" t="s">
        <v>181</v>
      </c>
      <c r="B7" s="19" t="s">
        <v>182</v>
      </c>
      <c r="C7" s="20">
        <f>D7</f>
        <v>3210475.86</v>
      </c>
      <c r="D7" s="21">
        <f>SUM(D8:D15)</f>
        <v>3210475.86</v>
      </c>
      <c r="E7" s="21"/>
    </row>
    <row r="8" ht="22.8" customHeight="1" spans="1:5">
      <c r="A8" s="22" t="s">
        <v>183</v>
      </c>
      <c r="B8" s="22" t="s">
        <v>184</v>
      </c>
      <c r="C8" s="23">
        <f>D8</f>
        <v>1155798</v>
      </c>
      <c r="D8" s="24">
        <v>1155798</v>
      </c>
      <c r="E8" s="24"/>
    </row>
    <row r="9" ht="22.8" customHeight="1" spans="1:5">
      <c r="A9" s="22" t="s">
        <v>185</v>
      </c>
      <c r="B9" s="22" t="s">
        <v>186</v>
      </c>
      <c r="C9" s="23">
        <f t="shared" ref="C9:C15" si="0">D9</f>
        <v>579978</v>
      </c>
      <c r="D9" s="24">
        <v>579978</v>
      </c>
      <c r="E9" s="24"/>
    </row>
    <row r="10" ht="22.8" customHeight="1" spans="1:5">
      <c r="A10" s="22" t="s">
        <v>187</v>
      </c>
      <c r="B10" s="22" t="s">
        <v>188</v>
      </c>
      <c r="C10" s="23">
        <f t="shared" si="0"/>
        <v>474316.5</v>
      </c>
      <c r="D10" s="24">
        <v>474316.5</v>
      </c>
      <c r="E10" s="24"/>
    </row>
    <row r="11" ht="22.8" customHeight="1" spans="1:5">
      <c r="A11" s="22" t="s">
        <v>189</v>
      </c>
      <c r="B11" s="22" t="s">
        <v>190</v>
      </c>
      <c r="C11" s="23">
        <f t="shared" si="0"/>
        <v>209919</v>
      </c>
      <c r="D11" s="24">
        <v>209919</v>
      </c>
      <c r="E11" s="24"/>
    </row>
    <row r="12" ht="22.8" customHeight="1" spans="1:5">
      <c r="A12" s="22" t="s">
        <v>191</v>
      </c>
      <c r="B12" s="22" t="s">
        <v>192</v>
      </c>
      <c r="C12" s="23">
        <f t="shared" si="0"/>
        <v>370176.24</v>
      </c>
      <c r="D12" s="24">
        <v>370176.24</v>
      </c>
      <c r="E12" s="24"/>
    </row>
    <row r="13" ht="22.8" customHeight="1" spans="1:5">
      <c r="A13" s="22" t="s">
        <v>193</v>
      </c>
      <c r="B13" s="22" t="s">
        <v>194</v>
      </c>
      <c r="C13" s="23">
        <f t="shared" si="0"/>
        <v>132325.15</v>
      </c>
      <c r="D13" s="24">
        <v>132325.15</v>
      </c>
      <c r="E13" s="24"/>
    </row>
    <row r="14" ht="22.8" customHeight="1" spans="1:5">
      <c r="A14" s="22" t="s">
        <v>195</v>
      </c>
      <c r="B14" s="22" t="s">
        <v>196</v>
      </c>
      <c r="C14" s="23">
        <f t="shared" si="0"/>
        <v>10330.79</v>
      </c>
      <c r="D14" s="24">
        <v>10330.79</v>
      </c>
      <c r="E14" s="24"/>
    </row>
    <row r="15" ht="22.8" customHeight="1" spans="1:5">
      <c r="A15" s="22" t="s">
        <v>197</v>
      </c>
      <c r="B15" s="22" t="s">
        <v>198</v>
      </c>
      <c r="C15" s="23">
        <f t="shared" si="0"/>
        <v>277632.18</v>
      </c>
      <c r="D15" s="24">
        <v>277632.18</v>
      </c>
      <c r="E15" s="24"/>
    </row>
    <row r="16" ht="22.8" customHeight="1" spans="1:5">
      <c r="A16" s="19" t="s">
        <v>199</v>
      </c>
      <c r="B16" s="19" t="s">
        <v>200</v>
      </c>
      <c r="C16" s="25">
        <f>D16+E16</f>
        <v>370075.2</v>
      </c>
      <c r="D16" s="26"/>
      <c r="E16" s="26">
        <f>SUM(E17:E22)</f>
        <v>370075.2</v>
      </c>
    </row>
    <row r="17" ht="22.8" customHeight="1" spans="1:5">
      <c r="A17" s="22" t="s">
        <v>201</v>
      </c>
      <c r="B17" s="22" t="s">
        <v>202</v>
      </c>
      <c r="C17" s="23">
        <f t="shared" ref="C17:C22" si="1">E17</f>
        <v>151000</v>
      </c>
      <c r="D17" s="24"/>
      <c r="E17" s="24">
        <f>151000</f>
        <v>151000</v>
      </c>
    </row>
    <row r="18" ht="22.8" customHeight="1" spans="1:5">
      <c r="A18" s="22" t="s">
        <v>203</v>
      </c>
      <c r="B18" s="22" t="s">
        <v>204</v>
      </c>
      <c r="C18" s="23">
        <f t="shared" si="1"/>
        <v>800</v>
      </c>
      <c r="D18" s="24"/>
      <c r="E18" s="24">
        <v>800</v>
      </c>
    </row>
    <row r="19" ht="22.8" customHeight="1" spans="1:5">
      <c r="A19" s="22" t="s">
        <v>205</v>
      </c>
      <c r="B19" s="22" t="s">
        <v>206</v>
      </c>
      <c r="C19" s="23">
        <f t="shared" si="1"/>
        <v>600</v>
      </c>
      <c r="D19" s="24"/>
      <c r="E19" s="24">
        <v>600</v>
      </c>
    </row>
    <row r="20" ht="22.8" customHeight="1" spans="1:5">
      <c r="A20" s="22" t="s">
        <v>207</v>
      </c>
      <c r="B20" s="22" t="s">
        <v>208</v>
      </c>
      <c r="C20" s="23">
        <f t="shared" si="1"/>
        <v>21000</v>
      </c>
      <c r="D20" s="24"/>
      <c r="E20" s="24">
        <v>21000</v>
      </c>
    </row>
    <row r="21" ht="22.8" customHeight="1" spans="1:5">
      <c r="A21" s="22" t="s">
        <v>209</v>
      </c>
      <c r="B21" s="22" t="s">
        <v>210</v>
      </c>
      <c r="C21" s="23">
        <f t="shared" si="1"/>
        <v>22165.2</v>
      </c>
      <c r="D21" s="24"/>
      <c r="E21" s="24">
        <v>22165.2</v>
      </c>
    </row>
    <row r="22" ht="22.8" customHeight="1" spans="1:5">
      <c r="A22" s="22" t="s">
        <v>211</v>
      </c>
      <c r="B22" s="22" t="s">
        <v>212</v>
      </c>
      <c r="C22" s="23">
        <f t="shared" si="1"/>
        <v>174510</v>
      </c>
      <c r="D22" s="24"/>
      <c r="E22" s="24">
        <v>174510</v>
      </c>
    </row>
  </sheetData>
  <mergeCells count="4">
    <mergeCell ref="A2:E2"/>
    <mergeCell ref="A3:B3"/>
    <mergeCell ref="A4:B4"/>
    <mergeCell ref="C4:E4"/>
  </mergeCells>
  <pageMargins left="1.34236111111111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2023-02-24T01:49:00Z</dcterms:created>
  <dcterms:modified xsi:type="dcterms:W3CDTF">2023-06-13T03:09:49Z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FC686154B82B4D6F8BB9C98210F2FB43</vt:lpwstr>
  </property>
  <property fmtid="{D5CDD505-2E9C-101B-9397-08002B2CF9AE}" pid="3" name="KSOProductBuildVer">
    <vt:lpwstr>2052-11.1.0.14309</vt:lpwstr>
  </property>
</Properties>
</file>