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65" activeTab="8"/>
  </bookViews>
  <sheets>
    <sheet name="草案-封面 " sheetId="1" r:id="rId1"/>
    <sheet name="目录" sheetId="2" r:id="rId2"/>
    <sheet name="（1）" sheetId="3" r:id="rId3"/>
    <sheet name="（2）" sheetId="4" r:id="rId4"/>
    <sheet name="（3）" sheetId="5" r:id="rId5"/>
    <sheet name="（4）" sheetId="6" r:id="rId6"/>
    <sheet name="（5）" sheetId="7" r:id="rId7"/>
    <sheet name="（6）" sheetId="8" r:id="rId8"/>
    <sheet name="（7）" sheetId="9" r:id="rId9"/>
    <sheet name="（8）" sheetId="10" r:id="rId10"/>
    <sheet name="（9）" sheetId="11" r:id="rId11"/>
    <sheet name="（10）" sheetId="12" r:id="rId12"/>
  </sheets>
  <definedNames>
    <definedName name="_xlnm.Print_Titles" localSheetId="2">'（1）'!$4:$5</definedName>
    <definedName name="_xlnm.Print_Titles" localSheetId="3">'（2）'!$4:$4</definedName>
    <definedName name="_xlnm.Print_Titles" localSheetId="8">'（7）'!$4:$6</definedName>
  </definedNames>
  <calcPr calcId="144525"/>
</workbook>
</file>

<file path=xl/sharedStrings.xml><?xml version="1.0" encoding="utf-8"?>
<sst xmlns="http://schemas.openxmlformats.org/spreadsheetml/2006/main" count="190">
  <si>
    <t>单位代码：</t>
  </si>
  <si>
    <t>单位名称：</t>
  </si>
  <si>
    <t>部门预算公开表</t>
  </si>
  <si>
    <t>编制日期:2021年3月8日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</si>
  <si>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</si>
  <si>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</si>
  <si>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</si>
  <si>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</si>
  <si>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</si>
  <si>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</si>
  <si>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</si>
  <si>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</si>
  <si>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</si>
  <si>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</si>
  <si>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</si>
  <si>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</si>
  <si>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</si>
  <si>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</si>
  <si>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</si>
  <si>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</si>
  <si>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</si>
  <si>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</si>
  <si>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</si>
  <si>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r>
      <rPr>
        <u/>
        <sz val="11"/>
        <color rgb="FF800080"/>
        <rFont val="宋体"/>
        <charset val="134"/>
      </rPr>
      <t>（</t>
    </r>
    <r>
      <rPr>
        <u/>
        <sz val="11"/>
        <color indexed="20"/>
        <rFont val="Calibri"/>
        <charset val="134"/>
      </rPr>
      <t>8</t>
    </r>
    <r>
      <rPr>
        <u/>
        <sz val="11"/>
        <color indexed="20"/>
        <rFont val="宋体"/>
        <charset val="134"/>
      </rPr>
      <t>）一般公共预算</t>
    </r>
    <r>
      <rPr>
        <u/>
        <sz val="11"/>
        <color indexed="20"/>
        <rFont val="Calibri"/>
        <charset val="134"/>
      </rPr>
      <t>“</t>
    </r>
    <r>
      <rPr>
        <u/>
        <sz val="11"/>
        <color indexed="20"/>
        <rFont val="宋体"/>
        <charset val="134"/>
      </rPr>
      <t>三公</t>
    </r>
    <r>
      <rPr>
        <u/>
        <sz val="11"/>
        <color indexed="20"/>
        <rFont val="Calibri"/>
        <charset val="134"/>
      </rPr>
      <t>”</t>
    </r>
    <r>
      <rPr>
        <u/>
        <sz val="11"/>
        <color indexed="20"/>
        <rFont val="宋体"/>
        <charset val="134"/>
      </rPr>
      <t>经费、会议费、培训费支出情况表</t>
    </r>
  </si>
  <si>
    <t>机关运行经费、经济分类</t>
  </si>
  <si>
    <t>（9）一般公共预算机关运行经费</t>
  </si>
  <si>
    <t>（10）政府性基金预算支出情况表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</si>
  <si>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</si>
  <si>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</si>
  <si>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</si>
  <si>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</si>
  <si>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</si>
  <si>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</si>
  <si>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</si>
  <si>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</si>
  <si>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</si>
  <si>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</si>
  <si>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</si>
  <si>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</si>
  <si>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</si>
  <si>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</si>
  <si>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</si>
  <si>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</si>
  <si>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</si>
  <si>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</si>
  <si>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</si>
  <si>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</si>
  <si>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</si>
  <si>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</si>
  <si>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</si>
  <si>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</si>
  <si>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</si>
  <si>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</si>
  <si>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</si>
  <si>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</si>
  <si>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</si>
  <si>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</si>
  <si>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</si>
  <si>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</si>
  <si>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</si>
  <si>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</si>
  <si>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</si>
  <si>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</si>
  <si>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</si>
  <si>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</si>
  <si>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</si>
  <si>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</si>
  <si>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</si>
  <si>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</si>
  <si>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</si>
  <si>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</si>
  <si>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本年收入合计</t>
  </si>
  <si>
    <t>本年支出合计</t>
  </si>
  <si>
    <t>十、上年结转</t>
  </si>
  <si>
    <t>结转下年</t>
  </si>
  <si>
    <t xml:space="preserve">  一般公共预算收入结转</t>
  </si>
  <si>
    <t xml:space="preserve">  政府性基金预算收入结转</t>
  </si>
  <si>
    <t xml:space="preserve">  国有资本经营收入结转</t>
  </si>
  <si>
    <t>  教育专户结转</t>
  </si>
  <si>
    <t>十一、上年结余</t>
  </si>
  <si>
    <t xml:space="preserve">  一般公共预算收入结余</t>
  </si>
  <si>
    <t xml:space="preserve">  政府性基金预算收入结余</t>
  </si>
  <si>
    <t xml:space="preserve">  国有资本经营收入结余</t>
  </si>
  <si>
    <t>收入总计</t>
  </si>
  <si>
    <t>支出总计</t>
  </si>
  <si>
    <t>部门收入总体情况表</t>
  </si>
  <si>
    <t>金额</t>
  </si>
  <si>
    <t xml:space="preserve">      经费拨款</t>
  </si>
  <si>
    <t xml:space="preserve">      专项收入</t>
  </si>
  <si>
    <t xml:space="preserve">      行政事业性收费收入</t>
  </si>
  <si>
    <t xml:space="preserve">      国有资源（资产）有偿使用收入</t>
  </si>
  <si>
    <t xml:space="preserve">          行政单位国有资产出租、出借收入</t>
  </si>
  <si>
    <t xml:space="preserve">      捐赠收入</t>
  </si>
  <si>
    <t xml:space="preserve">      政府住房基金收入</t>
  </si>
  <si>
    <t xml:space="preserve">      其他收入</t>
  </si>
  <si>
    <t xml:space="preserve">      一般公共预算收入结转</t>
  </si>
  <si>
    <t xml:space="preserve">      政府性基金预算收入结转</t>
  </si>
  <si>
    <t xml:space="preserve">      国有资本经营收入结转</t>
  </si>
  <si>
    <t>教育专户结转</t>
  </si>
  <si>
    <t xml:space="preserve">      一般公共预算收入结余</t>
  </si>
  <si>
    <t xml:space="preserve">      政府性基金预算收入结余</t>
  </si>
  <si>
    <t xml:space="preserve">      国有资本经营收入结余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</si>
  <si>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</si>
  <si>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</si>
  <si>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</si>
  <si>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</si>
  <si>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</si>
  <si>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</si>
  <si>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</si>
  <si>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</si>
  <si>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    计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</si>
  <si>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</si>
  <si>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</si>
  <si>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</si>
  <si>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</si>
  <si>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</si>
  <si>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</si>
  <si>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</si>
  <si>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（三）国有资本经营预算收入</t>
  </si>
  <si>
    <t>收  入  总  计</t>
  </si>
  <si>
    <t>支  出  总  计</t>
  </si>
  <si>
    <t>财政拨款支出表</t>
  </si>
  <si>
    <t>单位名称</t>
  </si>
  <si>
    <t>合计</t>
  </si>
  <si>
    <t>一般公共预算支出</t>
  </si>
  <si>
    <t>政府性基金预算支出</t>
  </si>
  <si>
    <t>国有资本经营预算支出</t>
  </si>
  <si>
    <t>一般公共预算支出情况表</t>
  </si>
  <si>
    <t>一般公共预算基本支出情况表</t>
  </si>
  <si>
    <t>部门经济分类科目</t>
  </si>
  <si>
    <t>一般公共预算基本支出</t>
  </si>
  <si>
    <t>人员经费</t>
  </si>
  <si>
    <t>公用经费</t>
  </si>
  <si>
    <t>工资福利支出</t>
  </si>
  <si>
    <t>　　基本工资</t>
  </si>
  <si>
    <t>　　津贴补贴</t>
  </si>
  <si>
    <t>　　奖金</t>
  </si>
  <si>
    <t>　　其他社会保障缴费</t>
  </si>
  <si>
    <t>　　绩效工资</t>
  </si>
  <si>
    <t>商品和服务支出</t>
  </si>
  <si>
    <t>　　办公费</t>
  </si>
  <si>
    <t>　　水费</t>
  </si>
  <si>
    <t>　　电费</t>
  </si>
  <si>
    <t>　　邮电费</t>
  </si>
  <si>
    <t>　　取暖费</t>
  </si>
  <si>
    <t>　　差旅费</t>
  </si>
  <si>
    <t>物业费</t>
  </si>
  <si>
    <t>　　会议费</t>
  </si>
  <si>
    <t>　　培训费</t>
  </si>
  <si>
    <t>　　公务接待费</t>
  </si>
  <si>
    <t>　　工会经费</t>
  </si>
  <si>
    <t>　　福利费</t>
  </si>
  <si>
    <t>　　公务用车运行维护费</t>
  </si>
  <si>
    <t>　　其他交通费用</t>
  </si>
  <si>
    <t>　　其他商品和服务支出</t>
  </si>
  <si>
    <t>对个人和家庭的补助</t>
  </si>
  <si>
    <t>　　离休费</t>
  </si>
  <si>
    <t>　　退休费</t>
  </si>
  <si>
    <t>　　生活补助</t>
  </si>
  <si>
    <t>　　医疗费</t>
  </si>
  <si>
    <t>　　奖励金</t>
  </si>
  <si>
    <t>　　住房公积金</t>
  </si>
  <si>
    <t>　　采暖补贴</t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</si>
  <si>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</si>
  <si>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</si>
  <si>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</si>
  <si>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</si>
  <si>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</si>
  <si>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</si>
  <si>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</si>
  <si>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</si>
  <si>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</si>
  <si>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r>
      <rPr>
        <sz val="11"/>
        <color indexed="8"/>
        <rFont val="宋体"/>
        <charset val="134"/>
      </rPr>
      <t>说明：</t>
    </r>
    <r>
      <rPr>
        <sz val="11"/>
        <color indexed="8"/>
        <rFont val="Calibri"/>
        <charset val="134"/>
      </rPr>
      <t xml:space="preserve"> 1</t>
    </r>
    <r>
      <rPr>
        <sz val="11"/>
        <color indexed="8"/>
        <rFont val="宋体"/>
        <charset val="134"/>
      </rPr>
      <t>、因公出国（境）费用：为加强经费管理，市财政局对出国经费实行单项审批、切块管理制度，未向我单位下达年初预算，因此因公出国（境）费用数据为零；</t>
    </r>
    <r>
      <rPr>
        <sz val="11"/>
        <color indexed="8"/>
        <rFont val="Calibri"/>
        <charset val="134"/>
      </rPr>
      <t xml:space="preserve">              
 2</t>
    </r>
    <r>
      <rPr>
        <sz val="11"/>
        <color indexed="8"/>
        <rFont val="宋体"/>
        <charset val="134"/>
      </rPr>
      <t>、公务接待费：为加强经费管理，市财政局对公务接待费实行切块管理制度，未向我单位下达年初预算，因此公务接待费数据为零；</t>
    </r>
    <r>
      <rPr>
        <sz val="11"/>
        <color indexed="8"/>
        <rFont val="Calibri"/>
        <charset val="134"/>
      </rPr>
      <t xml:space="preserve">              
 3</t>
    </r>
    <r>
      <rPr>
        <sz val="11"/>
        <color indexed="8"/>
        <rFont val="宋体"/>
        <charset val="134"/>
      </rPr>
      <t>、公务运车运行维护费及购置费：因我市于</t>
    </r>
    <r>
      <rPr>
        <sz val="11"/>
        <color indexed="8"/>
        <rFont val="Calibri"/>
        <charset val="134"/>
      </rPr>
      <t>2016</t>
    </r>
    <r>
      <rPr>
        <sz val="11"/>
        <color indexed="8"/>
        <rFont val="宋体"/>
        <charset val="134"/>
      </rPr>
      <t>年</t>
    </r>
    <r>
      <rPr>
        <sz val="11"/>
        <color indexed="8"/>
        <rFont val="Calibri"/>
        <charset val="134"/>
      </rPr>
      <t>1</t>
    </r>
    <r>
      <rPr>
        <sz val="11"/>
        <color indexed="8"/>
        <rFont val="宋体"/>
        <charset val="134"/>
      </rPr>
      <t>月起实行公务用车改革，车辆已交公务用车平台管理，单位不再发生公务用车费用，因此公务运车运行维护费及购置费数据为零。</t>
    </r>
    <r>
      <rPr>
        <sz val="11"/>
        <color indexed="8"/>
        <rFont val="Calibri"/>
        <charset val="134"/>
      </rPr>
      <t xml:space="preserve">              
</t>
    </r>
  </si>
  <si>
    <t>一般公共预算机关运行经费</t>
  </si>
  <si>
    <t>序号</t>
  </si>
  <si>
    <t>办公费</t>
  </si>
  <si>
    <t>印刷费</t>
  </si>
  <si>
    <t>办公设备购置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</si>
  <si>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</si>
  <si>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</si>
  <si>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</si>
  <si>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</si>
  <si>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</si>
  <si>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</si>
  <si>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</si>
  <si>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工会费福利费</t>
  </si>
  <si>
    <t>交通费</t>
  </si>
  <si>
    <t>其他商品和服务支出</t>
  </si>
  <si>
    <t>政府性基金支出预算表</t>
  </si>
  <si>
    <t>项        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</si>
</sst>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#,##0.00;[Red]#,##0.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5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12"/>
      <color indexed="8"/>
      <name val="宋体"/>
      <charset val="134"/>
    </font>
    <font>
      <u/>
      <sz val="11"/>
      <color indexed="12"/>
      <name val="Calibri"/>
      <charset val="134"/>
    </font>
    <font>
      <sz val="18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indexed="20"/>
      <name val="Calibri"/>
      <charset val="134"/>
    </font>
    <font>
      <u/>
      <sz val="11"/>
      <color indexed="2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26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5" fillId="4" borderId="2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7" borderId="5" applyNumberFormat="0" applyFon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7" fillId="18" borderId="9" applyNumberFormat="0" applyAlignment="0" applyProtection="0">
      <alignment vertical="center"/>
    </xf>
    <xf numFmtId="0" fontId="42" fillId="18" borderId="2" applyNumberFormat="0" applyAlignment="0" applyProtection="0">
      <alignment vertical="center"/>
    </xf>
    <xf numFmtId="0" fontId="27" fillId="5" borderId="3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8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left" vertical="center"/>
    </xf>
    <xf numFmtId="2" fontId="6" fillId="0" borderId="1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40" fontId="5" fillId="2" borderId="1" xfId="0" applyNumberFormat="1" applyFont="1" applyFill="1" applyBorder="1" applyAlignment="1" applyProtection="1">
      <alignment horizontal="right" vertical="center"/>
    </xf>
    <xf numFmtId="40" fontId="5" fillId="2" borderId="1" xfId="0" applyNumberFormat="1" applyFont="1" applyFill="1" applyBorder="1" applyAlignment="1" applyProtection="1">
      <alignment horizontal="right" vertical="center" wrapText="1"/>
    </xf>
    <xf numFmtId="40" fontId="6" fillId="0" borderId="1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/>
    </xf>
    <xf numFmtId="40" fontId="9" fillId="2" borderId="1" xfId="0" applyNumberFormat="1" applyFont="1" applyFill="1" applyBorder="1" applyAlignment="1" applyProtection="1">
      <alignment horizontal="right" vertical="center" wrapText="1"/>
    </xf>
    <xf numFmtId="40" fontId="9" fillId="0" borderId="1" xfId="0" applyNumberFormat="1" applyFont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left" vertical="center"/>
    </xf>
    <xf numFmtId="40" fontId="4" fillId="0" borderId="1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 wrapText="1"/>
    </xf>
    <xf numFmtId="49" fontId="8" fillId="0" borderId="0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vertical="center"/>
    </xf>
    <xf numFmtId="49" fontId="6" fillId="0" borderId="1" xfId="0" applyNumberFormat="1" applyFont="1" applyBorder="1" applyAlignment="1" applyProtection="1">
      <alignment vertical="center"/>
    </xf>
    <xf numFmtId="40" fontId="6" fillId="0" borderId="1" xfId="0" applyNumberFormat="1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vertical="center"/>
    </xf>
    <xf numFmtId="2" fontId="5" fillId="2" borderId="1" xfId="0" applyNumberFormat="1" applyFont="1" applyFill="1" applyBorder="1" applyAlignment="1" applyProtection="1">
      <alignment vertical="center" wrapText="1"/>
    </xf>
    <xf numFmtId="2" fontId="5" fillId="0" borderId="1" xfId="0" applyNumberFormat="1" applyFont="1" applyBorder="1" applyAlignment="1" applyProtection="1">
      <alignment vertical="center" wrapText="1"/>
    </xf>
    <xf numFmtId="2" fontId="6" fillId="0" borderId="1" xfId="0" applyNumberFormat="1" applyFont="1" applyBorder="1" applyAlignment="1" applyProtection="1">
      <alignment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0" fontId="9" fillId="2" borderId="1" xfId="0" applyNumberFormat="1" applyFont="1" applyFill="1" applyBorder="1" applyAlignment="1" applyProtection="1">
      <alignment horizontal="right" vertical="center"/>
    </xf>
    <xf numFmtId="40" fontId="9" fillId="0" borderId="1" xfId="0" applyNumberFormat="1" applyFont="1" applyBorder="1" applyAlignment="1" applyProtection="1">
      <alignment vertical="center" wrapText="1"/>
    </xf>
    <xf numFmtId="40" fontId="4" fillId="0" borderId="1" xfId="0" applyNumberFormat="1" applyFont="1" applyBorder="1" applyAlignment="1" applyProtection="1">
      <alignment vertical="center" wrapText="1"/>
    </xf>
    <xf numFmtId="40" fontId="4" fillId="0" borderId="1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Border="1" applyAlignment="1" applyProtection="1">
      <alignment horizontal="right" vertical="center" wrapText="1"/>
    </xf>
    <xf numFmtId="176" fontId="4" fillId="0" borderId="1" xfId="0" applyNumberFormat="1" applyFont="1" applyBorder="1" applyAlignment="1" applyProtection="1">
      <alignment horizontal="right" vertical="center"/>
    </xf>
    <xf numFmtId="176" fontId="4" fillId="0" borderId="1" xfId="0" applyNumberFormat="1" applyFont="1" applyBorder="1" applyAlignment="1" applyProtection="1"/>
    <xf numFmtId="0" fontId="4" fillId="0" borderId="1" xfId="0" applyFont="1" applyBorder="1" applyAlignment="1" applyProtection="1">
      <alignment horizontal="right"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4" fontId="9" fillId="2" borderId="1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Border="1" applyAlignment="1" applyProtection="1"/>
    <xf numFmtId="0" fontId="9" fillId="0" borderId="1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/>
    </xf>
    <xf numFmtId="4" fontId="4" fillId="2" borderId="1" xfId="0" applyNumberFormat="1" applyFont="1" applyFill="1" applyBorder="1" applyAlignment="1" applyProtection="1">
      <alignment vertical="center"/>
    </xf>
    <xf numFmtId="4" fontId="4" fillId="0" borderId="1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4" fontId="4" fillId="0" borderId="1" xfId="0" applyNumberFormat="1" applyFont="1" applyBorder="1" applyAlignment="1" applyProtection="1">
      <alignment horizontal="right" vertical="center"/>
    </xf>
    <xf numFmtId="40" fontId="4" fillId="0" borderId="1" xfId="0" applyNumberFormat="1" applyFont="1" applyBorder="1" applyAlignment="1" applyProtection="1"/>
    <xf numFmtId="4" fontId="4" fillId="2" borderId="1" xfId="0" applyNumberFormat="1" applyFont="1" applyFill="1" applyBorder="1" applyAlignment="1" applyProtection="1">
      <alignment horizontal="right" vertical="center"/>
    </xf>
    <xf numFmtId="40" fontId="4" fillId="3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/>
    <xf numFmtId="176" fontId="4" fillId="0" borderId="1" xfId="0" applyNumberFormat="1" applyFont="1" applyBorder="1" applyAlignment="1" applyProtection="1">
      <alignment horizontal="right"/>
    </xf>
    <xf numFmtId="176" fontId="4" fillId="0" borderId="1" xfId="0" applyNumberFormat="1" applyFont="1" applyBorder="1" applyAlignment="1" applyProtection="1">
      <alignment horizontal="center" vertical="center"/>
    </xf>
    <xf numFmtId="176" fontId="1" fillId="0" borderId="0" xfId="0" applyNumberFormat="1" applyFont="1" applyBorder="1" applyAlignment="1" applyProtection="1"/>
    <xf numFmtId="0" fontId="15" fillId="0" borderId="0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vertical="center"/>
    </xf>
    <xf numFmtId="0" fontId="18" fillId="0" borderId="1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/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3"/>
  <sheetViews>
    <sheetView showGridLines="0" workbookViewId="0">
      <selection activeCell="D16" sqref="D16"/>
    </sheetView>
  </sheetViews>
  <sheetFormatPr defaultColWidth="9.14285714285714" defaultRowHeight="12.75" customHeight="1"/>
  <cols>
    <col min="1" max="9" width="17.1428571428571" style="1" customWidth="1"/>
    <col min="10" max="10" width="9" style="1" customWidth="1"/>
  </cols>
  <sheetData>
    <row r="2" s="1" customFormat="1" ht="14.25" customHeight="1" spans="1:1">
      <c r="A2" s="83"/>
    </row>
    <row r="3" s="1" customFormat="1" ht="18.75" customHeight="1" spans="1:9">
      <c r="A3" s="84" t="s">
        <v>0</v>
      </c>
      <c r="B3" s="84"/>
      <c r="C3" s="84"/>
      <c r="D3" s="84"/>
      <c r="E3" s="84"/>
      <c r="F3" s="84"/>
      <c r="G3" s="84"/>
      <c r="H3" s="84"/>
      <c r="I3" s="84"/>
    </row>
    <row r="4" s="1" customFormat="1" ht="16.5" customHeight="1" spans="1:9">
      <c r="A4" s="84" t="s">
        <v>1</v>
      </c>
      <c r="B4" s="84"/>
      <c r="C4" s="84"/>
      <c r="D4" s="84"/>
      <c r="E4" s="84"/>
      <c r="F4" s="84"/>
      <c r="G4" s="84"/>
      <c r="H4" s="84"/>
      <c r="I4" s="84"/>
    </row>
    <row r="5" s="1" customFormat="1" ht="14.25" customHeight="1" spans="1:9">
      <c r="A5" s="84"/>
      <c r="B5" s="84"/>
      <c r="C5" s="84"/>
      <c r="D5" s="84"/>
      <c r="E5" s="84"/>
      <c r="F5" s="84"/>
      <c r="G5" s="84"/>
      <c r="H5" s="84"/>
      <c r="I5" s="84"/>
    </row>
    <row r="6" s="1" customFormat="1" ht="14.25" customHeight="1" spans="1:9">
      <c r="A6" s="84"/>
      <c r="B6" s="84"/>
      <c r="C6" s="84"/>
      <c r="D6" s="84"/>
      <c r="E6" s="84"/>
      <c r="F6" s="84"/>
      <c r="G6" s="84"/>
      <c r="H6" s="84"/>
      <c r="I6" s="84"/>
    </row>
    <row r="7" s="1" customFormat="1" ht="14.25" customHeight="1" spans="1:9">
      <c r="A7" s="84"/>
      <c r="B7" s="84"/>
      <c r="C7" s="84"/>
      <c r="D7" s="84"/>
      <c r="E7" s="84"/>
      <c r="F7" s="84"/>
      <c r="G7" s="84"/>
      <c r="H7" s="84"/>
      <c r="I7" s="84"/>
    </row>
    <row r="8" s="1" customFormat="1" ht="14.25" customHeight="1" spans="1:9">
      <c r="A8" s="84"/>
      <c r="B8" s="84"/>
      <c r="C8" s="84"/>
      <c r="D8" s="84"/>
      <c r="E8" s="84"/>
      <c r="F8" s="84"/>
      <c r="G8" s="84"/>
      <c r="H8" s="84"/>
      <c r="I8" s="84"/>
    </row>
    <row r="9" s="1" customFormat="1" ht="33" customHeight="1" spans="1:9">
      <c r="A9" s="85" t="s">
        <v>2</v>
      </c>
      <c r="B9" s="85"/>
      <c r="C9" s="85"/>
      <c r="D9" s="85"/>
      <c r="E9" s="85"/>
      <c r="F9" s="85"/>
      <c r="G9" s="85"/>
      <c r="H9" s="86"/>
      <c r="I9" s="86"/>
    </row>
    <row r="10" s="1" customFormat="1" ht="14.25" customHeight="1" spans="1:9">
      <c r="A10" s="84"/>
      <c r="B10" s="84"/>
      <c r="C10" s="84"/>
      <c r="D10" s="84"/>
      <c r="E10" s="84"/>
      <c r="F10" s="84"/>
      <c r="G10" s="84"/>
      <c r="H10" s="84"/>
      <c r="I10" s="84"/>
    </row>
    <row r="11" s="1" customFormat="1" ht="14.25" customHeight="1" spans="1:9">
      <c r="A11" s="84"/>
      <c r="B11" s="84"/>
      <c r="C11" s="84"/>
      <c r="D11" s="84"/>
      <c r="E11" s="84"/>
      <c r="F11" s="84"/>
      <c r="G11" s="84"/>
      <c r="H11" s="84"/>
      <c r="I11" s="84"/>
    </row>
    <row r="12" s="1" customFormat="1" ht="14.25" customHeight="1" spans="1:9">
      <c r="A12" s="84"/>
      <c r="B12" s="84"/>
      <c r="C12" s="84"/>
      <c r="D12" s="84"/>
      <c r="E12" s="84"/>
      <c r="F12" s="84"/>
      <c r="G12" s="84"/>
      <c r="H12" s="84"/>
      <c r="I12" s="84"/>
    </row>
    <row r="13" s="1" customFormat="1" ht="14.25" customHeight="1" spans="1:9">
      <c r="A13" s="84"/>
      <c r="B13" s="84"/>
      <c r="C13" s="84"/>
      <c r="D13" s="84"/>
      <c r="E13" s="84"/>
      <c r="F13" s="84"/>
      <c r="G13" s="84"/>
      <c r="H13" s="84"/>
      <c r="I13" s="84"/>
    </row>
    <row r="14" s="1" customFormat="1" ht="14.25" customHeight="1" spans="1:9">
      <c r="A14" s="84"/>
      <c r="B14" s="84"/>
      <c r="C14" s="84"/>
      <c r="D14" s="84"/>
      <c r="E14" s="84"/>
      <c r="F14" s="84"/>
      <c r="G14" s="84"/>
      <c r="H14" s="84"/>
      <c r="I14" s="84"/>
    </row>
    <row r="15" s="1" customFormat="1" ht="14.25" customHeight="1" spans="1:9">
      <c r="A15" s="84"/>
      <c r="B15" s="84"/>
      <c r="C15" s="84"/>
      <c r="D15" s="84"/>
      <c r="E15" s="84"/>
      <c r="F15" s="84"/>
      <c r="G15" s="84"/>
      <c r="H15" s="84"/>
      <c r="I15" s="84"/>
    </row>
    <row r="16" s="1" customFormat="1" ht="14.25" customHeight="1" spans="1:9">
      <c r="A16" s="84"/>
      <c r="B16" s="84"/>
      <c r="C16" s="84"/>
      <c r="D16" s="84"/>
      <c r="E16" s="84"/>
      <c r="F16" s="84"/>
      <c r="G16" s="84"/>
      <c r="H16" s="84"/>
      <c r="I16" s="84"/>
    </row>
    <row r="17" s="1" customFormat="1" ht="14.25" customHeight="1" spans="1:9">
      <c r="A17" s="84"/>
      <c r="B17" s="84"/>
      <c r="C17" s="84"/>
      <c r="D17" s="84"/>
      <c r="E17" s="84"/>
      <c r="F17" s="84"/>
      <c r="G17" s="84"/>
      <c r="H17" s="84"/>
      <c r="I17" s="84"/>
    </row>
    <row r="18" s="1" customFormat="1" ht="14.25" customHeight="1" spans="1:9">
      <c r="A18" s="84"/>
      <c r="B18" s="84"/>
      <c r="C18" s="84"/>
      <c r="D18" s="84"/>
      <c r="E18" s="84"/>
      <c r="F18" s="84"/>
      <c r="G18" s="84"/>
      <c r="H18" s="84"/>
      <c r="I18" s="84"/>
    </row>
    <row r="19" s="1" customFormat="1" ht="14.25" customHeight="1" spans="1:9">
      <c r="A19" s="87" t="s">
        <v>3</v>
      </c>
      <c r="B19" s="87"/>
      <c r="C19" s="87"/>
      <c r="D19" s="87"/>
      <c r="E19" s="87"/>
      <c r="F19" s="87"/>
      <c r="G19" s="87"/>
      <c r="H19" s="84"/>
      <c r="I19" s="84"/>
    </row>
    <row r="20" s="1" customFormat="1" ht="14.25" customHeight="1" spans="1:9">
      <c r="A20" s="84"/>
      <c r="B20" s="84"/>
      <c r="C20" s="84"/>
      <c r="D20" s="84"/>
      <c r="E20" s="84"/>
      <c r="F20" s="84"/>
      <c r="G20" s="84"/>
      <c r="H20" s="84"/>
      <c r="I20" s="84"/>
    </row>
    <row r="21" s="1" customFormat="1" ht="14.25" customHeight="1" spans="1:9">
      <c r="A21" s="84"/>
      <c r="B21" s="84"/>
      <c r="C21" s="84"/>
      <c r="D21" s="84"/>
      <c r="E21" s="84"/>
      <c r="F21" s="84"/>
      <c r="G21" s="84"/>
      <c r="I21" s="84"/>
    </row>
    <row r="22" s="1" customFormat="1" ht="14.25" customHeight="1" spans="1:9">
      <c r="A22" s="87" t="s">
        <v>4</v>
      </c>
      <c r="B22" s="87"/>
      <c r="D22" s="84" t="s">
        <v>5</v>
      </c>
      <c r="E22" s="84"/>
      <c r="F22" s="84" t="s">
        <v>6</v>
      </c>
      <c r="I22" s="84"/>
    </row>
    <row r="23" s="1" customFormat="1" ht="15.75" customHeight="1" spans="2:2">
      <c r="B23" s="88" t="s">
        <v>7</v>
      </c>
    </row>
  </sheetData>
  <mergeCells count="3">
    <mergeCell ref="A9:G9"/>
    <mergeCell ref="A19:G19"/>
    <mergeCell ref="A22:B22"/>
  </mergeCells>
  <printOptions horizontalCentered="1"/>
  <pageMargins left="0.984027777777778" right="0.984027777777778" top="0.984027777777778" bottom="0.984027777777778" header="0.511111111111111" footer="0.511111111111111"/>
  <pageSetup paperSize="9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showGridLines="0" workbookViewId="0">
      <selection activeCell="F14" sqref="F14"/>
    </sheetView>
  </sheetViews>
  <sheetFormatPr defaultColWidth="9.14285714285714" defaultRowHeight="12.75" customHeight="1" outlineLevelCol="7"/>
  <cols>
    <col min="1" max="1" width="38.4285714285714" style="1" customWidth="1"/>
    <col min="2" max="2" width="15.7142857142857" style="1" customWidth="1"/>
    <col min="3" max="8" width="12.8571428571429" style="1" customWidth="1"/>
    <col min="9" max="10" width="9.14285714285714" style="1" customWidth="1"/>
  </cols>
  <sheetData>
    <row r="1" s="1" customFormat="1" ht="24.75" customHeight="1" spans="1:1">
      <c r="A1" s="13" t="s">
        <v>27</v>
      </c>
    </row>
    <row r="2" s="1" customFormat="1" ht="24.75" customHeight="1" spans="1:8">
      <c r="A2" s="3" t="s">
        <v>163</v>
      </c>
      <c r="B2" s="3"/>
      <c r="C2" s="3"/>
      <c r="D2" s="3"/>
      <c r="E2" s="3"/>
      <c r="F2" s="3"/>
      <c r="G2" s="3"/>
      <c r="H2" s="3"/>
    </row>
    <row r="3" s="1" customFormat="1" ht="24.75" customHeight="1" spans="8:8">
      <c r="H3" s="4" t="s">
        <v>29</v>
      </c>
    </row>
    <row r="4" s="1" customFormat="1" ht="23.25" customHeight="1" spans="1:8">
      <c r="A4" s="22" t="s">
        <v>122</v>
      </c>
      <c r="B4" s="23" t="s">
        <v>164</v>
      </c>
      <c r="C4" s="23" t="s">
        <v>165</v>
      </c>
      <c r="D4" s="22" t="s">
        <v>166</v>
      </c>
      <c r="E4" s="22" t="s">
        <v>167</v>
      </c>
      <c r="F4" s="24"/>
      <c r="G4" s="22" t="s">
        <v>168</v>
      </c>
      <c r="H4" s="22" t="s">
        <v>169</v>
      </c>
    </row>
    <row r="5" s="1" customFormat="1" ht="25.5" customHeight="1" spans="1:8">
      <c r="A5" s="24"/>
      <c r="B5" s="25"/>
      <c r="C5" s="23"/>
      <c r="D5" s="24"/>
      <c r="E5" s="22" t="s">
        <v>170</v>
      </c>
      <c r="F5" s="22" t="s">
        <v>171</v>
      </c>
      <c r="G5" s="22"/>
      <c r="H5" s="22"/>
    </row>
    <row r="6" s="1" customFormat="1" ht="25.5" customHeight="1" spans="1:8">
      <c r="A6" s="22" t="s">
        <v>109</v>
      </c>
      <c r="B6" s="23">
        <v>1</v>
      </c>
      <c r="C6" s="23">
        <v>2</v>
      </c>
      <c r="D6" s="22">
        <v>3</v>
      </c>
      <c r="E6" s="22">
        <v>4</v>
      </c>
      <c r="F6" s="22">
        <v>5</v>
      </c>
      <c r="G6" s="22">
        <v>6</v>
      </c>
      <c r="H6" s="22">
        <v>7</v>
      </c>
    </row>
    <row r="7" s="1" customFormat="1" ht="25.5" customHeight="1" spans="1:8">
      <c r="A7" s="26" t="s">
        <v>123</v>
      </c>
      <c r="B7" s="27">
        <f t="shared" ref="B7:H7" si="0">SUM(B8:B21)</f>
        <v>0</v>
      </c>
      <c r="C7" s="27">
        <f t="shared" si="0"/>
        <v>0</v>
      </c>
      <c r="D7" s="27">
        <f t="shared" si="0"/>
        <v>0</v>
      </c>
      <c r="E7" s="27">
        <f t="shared" si="0"/>
        <v>0</v>
      </c>
      <c r="F7" s="27">
        <f t="shared" si="0"/>
        <v>0</v>
      </c>
      <c r="G7" s="27">
        <f t="shared" si="0"/>
        <v>0</v>
      </c>
      <c r="H7" s="27">
        <f t="shared" si="0"/>
        <v>0</v>
      </c>
    </row>
    <row r="8" s="1" customFormat="1" ht="25.5" customHeight="1" spans="1:8">
      <c r="A8" s="26"/>
      <c r="B8" s="27">
        <f t="shared" ref="B8:B21" si="1">C8+D8+E8+F8+G8+H8</f>
        <v>0</v>
      </c>
      <c r="C8" s="28"/>
      <c r="D8" s="28"/>
      <c r="E8" s="28"/>
      <c r="F8" s="28"/>
      <c r="G8" s="28"/>
      <c r="H8" s="28"/>
    </row>
    <row r="9" s="1" customFormat="1" ht="25.5" customHeight="1" spans="1:8">
      <c r="A9" s="29"/>
      <c r="B9" s="27">
        <f t="shared" si="1"/>
        <v>0</v>
      </c>
      <c r="C9" s="30"/>
      <c r="D9" s="30"/>
      <c r="E9" s="30"/>
      <c r="F9" s="30"/>
      <c r="G9" s="30"/>
      <c r="H9" s="30"/>
    </row>
    <row r="10" s="1" customFormat="1" ht="25.5" customHeight="1" spans="1:8">
      <c r="A10" s="29"/>
      <c r="B10" s="27">
        <f t="shared" si="1"/>
        <v>0</v>
      </c>
      <c r="C10" s="30"/>
      <c r="D10" s="30"/>
      <c r="E10" s="30"/>
      <c r="F10" s="30"/>
      <c r="G10" s="30"/>
      <c r="H10" s="30"/>
    </row>
    <row r="11" s="1" customFormat="1" ht="25.5" customHeight="1" spans="1:8">
      <c r="A11" s="29"/>
      <c r="B11" s="27">
        <f t="shared" si="1"/>
        <v>0</v>
      </c>
      <c r="C11" s="30"/>
      <c r="D11" s="30"/>
      <c r="E11" s="30"/>
      <c r="F11" s="30"/>
      <c r="G11" s="30"/>
      <c r="H11" s="30"/>
    </row>
    <row r="12" s="1" customFormat="1" ht="25.5" customHeight="1" spans="1:8">
      <c r="A12" s="29"/>
      <c r="B12" s="27">
        <f t="shared" si="1"/>
        <v>0</v>
      </c>
      <c r="C12" s="30"/>
      <c r="D12" s="30"/>
      <c r="E12" s="30"/>
      <c r="F12" s="30"/>
      <c r="G12" s="30"/>
      <c r="H12" s="30"/>
    </row>
    <row r="13" s="1" customFormat="1" ht="25.5" customHeight="1" spans="1:8">
      <c r="A13" s="29"/>
      <c r="B13" s="27">
        <f t="shared" si="1"/>
        <v>0</v>
      </c>
      <c r="C13" s="30"/>
      <c r="D13" s="30"/>
      <c r="E13" s="30"/>
      <c r="F13" s="30"/>
      <c r="G13" s="30"/>
      <c r="H13" s="30"/>
    </row>
    <row r="14" s="1" customFormat="1" ht="25.5" customHeight="1" spans="1:8">
      <c r="A14" s="29"/>
      <c r="B14" s="27">
        <f t="shared" si="1"/>
        <v>0</v>
      </c>
      <c r="C14" s="30"/>
      <c r="D14" s="30"/>
      <c r="E14" s="30"/>
      <c r="F14" s="30"/>
      <c r="G14" s="30"/>
      <c r="H14" s="30"/>
    </row>
    <row r="15" s="1" customFormat="1" ht="25.5" customHeight="1" spans="1:8">
      <c r="A15" s="29"/>
      <c r="B15" s="27">
        <f t="shared" si="1"/>
        <v>0</v>
      </c>
      <c r="C15" s="30"/>
      <c r="D15" s="30"/>
      <c r="E15" s="30"/>
      <c r="F15" s="30"/>
      <c r="G15" s="30"/>
      <c r="H15" s="30"/>
    </row>
    <row r="16" s="1" customFormat="1" ht="25.5" customHeight="1" spans="1:8">
      <c r="A16" s="29"/>
      <c r="B16" s="27">
        <f t="shared" si="1"/>
        <v>0</v>
      </c>
      <c r="C16" s="30"/>
      <c r="D16" s="30"/>
      <c r="E16" s="30"/>
      <c r="F16" s="30"/>
      <c r="G16" s="30"/>
      <c r="H16" s="30"/>
    </row>
    <row r="17" s="1" customFormat="1" ht="25.5" customHeight="1" spans="1:8">
      <c r="A17" s="29"/>
      <c r="B17" s="27">
        <f t="shared" si="1"/>
        <v>0</v>
      </c>
      <c r="C17" s="30"/>
      <c r="D17" s="30"/>
      <c r="E17" s="30"/>
      <c r="F17" s="30"/>
      <c r="G17" s="30"/>
      <c r="H17" s="30"/>
    </row>
    <row r="18" s="1" customFormat="1" ht="25.5" customHeight="1" spans="1:8">
      <c r="A18" s="29"/>
      <c r="B18" s="27">
        <f t="shared" si="1"/>
        <v>0</v>
      </c>
      <c r="C18" s="30"/>
      <c r="D18" s="30"/>
      <c r="E18" s="30"/>
      <c r="F18" s="30"/>
      <c r="G18" s="30"/>
      <c r="H18" s="30"/>
    </row>
    <row r="19" s="1" customFormat="1" ht="25.5" customHeight="1" spans="1:8">
      <c r="A19" s="29"/>
      <c r="B19" s="27">
        <f t="shared" si="1"/>
        <v>0</v>
      </c>
      <c r="C19" s="30"/>
      <c r="D19" s="30"/>
      <c r="E19" s="30"/>
      <c r="F19" s="30"/>
      <c r="G19" s="30"/>
      <c r="H19" s="30"/>
    </row>
    <row r="20" s="1" customFormat="1" ht="25.5" customHeight="1" spans="1:8">
      <c r="A20" s="29"/>
      <c r="B20" s="27">
        <f t="shared" si="1"/>
        <v>0</v>
      </c>
      <c r="C20" s="30"/>
      <c r="D20" s="30"/>
      <c r="E20" s="30"/>
      <c r="F20" s="30"/>
      <c r="G20" s="30"/>
      <c r="H20" s="30"/>
    </row>
    <row r="21" s="1" customFormat="1" ht="25.5" customHeight="1" spans="1:8">
      <c r="A21" s="29"/>
      <c r="B21" s="27">
        <f t="shared" si="1"/>
        <v>0</v>
      </c>
      <c r="C21" s="30"/>
      <c r="D21" s="30"/>
      <c r="E21" s="30"/>
      <c r="F21" s="30"/>
      <c r="G21" s="30"/>
      <c r="H21" s="30"/>
    </row>
    <row r="23" s="21" customFormat="1" customHeight="1" spans="1:8">
      <c r="A23" s="31" t="s">
        <v>172</v>
      </c>
      <c r="B23" s="31"/>
      <c r="C23" s="31"/>
      <c r="D23" s="31"/>
      <c r="E23" s="31"/>
      <c r="F23" s="31"/>
      <c r="G23" s="31"/>
      <c r="H23" s="31"/>
    </row>
    <row r="24" s="21" customFormat="1" customHeight="1" spans="1:8">
      <c r="A24" s="31"/>
      <c r="B24" s="31"/>
      <c r="C24" s="31"/>
      <c r="D24" s="31"/>
      <c r="E24" s="31"/>
      <c r="F24" s="31"/>
      <c r="G24" s="31"/>
      <c r="H24" s="31"/>
    </row>
    <row r="25" s="21" customFormat="1" customHeight="1" spans="1:8">
      <c r="A25" s="31"/>
      <c r="B25" s="31"/>
      <c r="C25" s="31"/>
      <c r="D25" s="31"/>
      <c r="E25" s="31"/>
      <c r="F25" s="31"/>
      <c r="G25" s="31"/>
      <c r="H25" s="31"/>
    </row>
    <row r="26" s="21" customFormat="1" customHeight="1" spans="1:8">
      <c r="A26" s="31"/>
      <c r="B26" s="31"/>
      <c r="C26" s="31"/>
      <c r="D26" s="31"/>
      <c r="E26" s="31"/>
      <c r="F26" s="31"/>
      <c r="G26" s="31"/>
      <c r="H26" s="31"/>
    </row>
    <row r="27" s="21" customFormat="1" customHeight="1" spans="1:8">
      <c r="A27" s="31"/>
      <c r="B27" s="31"/>
      <c r="C27" s="31"/>
      <c r="D27" s="31"/>
      <c r="E27" s="31"/>
      <c r="F27" s="31"/>
      <c r="G27" s="31"/>
      <c r="H27" s="31"/>
    </row>
    <row r="28" s="21" customFormat="1" customHeight="1" spans="1:8">
      <c r="A28" s="31"/>
      <c r="B28" s="31"/>
      <c r="C28" s="31"/>
      <c r="D28" s="31"/>
      <c r="E28" s="31"/>
      <c r="F28" s="31"/>
      <c r="G28" s="31"/>
      <c r="H28" s="31"/>
    </row>
    <row r="29" customHeight="1" spans="1:8">
      <c r="A29" s="31"/>
      <c r="B29" s="31"/>
      <c r="C29" s="31"/>
      <c r="D29" s="31"/>
      <c r="E29" s="31"/>
      <c r="F29" s="31"/>
      <c r="G29" s="31"/>
      <c r="H29" s="31"/>
    </row>
  </sheetData>
  <mergeCells count="9">
    <mergeCell ref="A2:H2"/>
    <mergeCell ref="E4:F4"/>
    <mergeCell ref="A4:A5"/>
    <mergeCell ref="B4:B5"/>
    <mergeCell ref="C4:C5"/>
    <mergeCell ref="D4:D5"/>
    <mergeCell ref="G4:G5"/>
    <mergeCell ref="H4:H5"/>
    <mergeCell ref="A23:H29"/>
  </mergeCells>
  <hyperlinks>
    <hyperlink ref="A1" location="目录!A1" display="返回"/>
  </hyperlinks>
  <printOptions horizontalCentered="1"/>
  <pageMargins left="0.786805555555556" right="0.786805555555556" top="0.393055555555556" bottom="0.196527777777778" header="0.511111111111111" footer="0.511111111111111"/>
  <pageSetup paperSize="9" orientation="landscape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showGridLines="0" workbookViewId="0">
      <selection activeCell="F14" sqref="F14"/>
    </sheetView>
  </sheetViews>
  <sheetFormatPr defaultColWidth="9.14285714285714" defaultRowHeight="12.75" customHeight="1" outlineLevelCol="5"/>
  <cols>
    <col min="1" max="1" width="18" style="1" customWidth="1"/>
    <col min="2" max="2" width="38.1428571428571" style="1" customWidth="1"/>
    <col min="3" max="5" width="19.7142857142857" style="1" customWidth="1"/>
    <col min="6" max="7" width="6.85714285714286" style="1" customWidth="1"/>
  </cols>
  <sheetData>
    <row r="1" s="1" customFormat="1" ht="24.75" customHeight="1" spans="1:2">
      <c r="A1" s="13" t="s">
        <v>27</v>
      </c>
      <c r="B1" s="14"/>
    </row>
    <row r="2" s="1" customFormat="1" ht="24.75" customHeight="1" spans="1:5">
      <c r="A2" s="15" t="s">
        <v>173</v>
      </c>
      <c r="B2" s="15"/>
      <c r="C2" s="15"/>
      <c r="D2" s="15"/>
      <c r="E2" s="15"/>
    </row>
    <row r="3" s="1" customFormat="1" ht="24.75" customHeight="1" spans="5:5">
      <c r="E3" s="4" t="s">
        <v>29</v>
      </c>
    </row>
    <row r="4" s="1" customFormat="1" ht="24.75" customHeight="1" spans="1:5">
      <c r="A4" s="16" t="s">
        <v>174</v>
      </c>
      <c r="B4" s="16" t="s">
        <v>32</v>
      </c>
      <c r="C4" s="16" t="s">
        <v>123</v>
      </c>
      <c r="D4" s="16" t="s">
        <v>106</v>
      </c>
      <c r="E4" s="16" t="s">
        <v>107</v>
      </c>
    </row>
    <row r="5" s="1" customFormat="1" ht="24.75" customHeight="1" spans="1:5">
      <c r="A5" s="16" t="s">
        <v>109</v>
      </c>
      <c r="B5" s="16" t="s">
        <v>109</v>
      </c>
      <c r="C5" s="16">
        <v>1</v>
      </c>
      <c r="D5" s="16">
        <v>2</v>
      </c>
      <c r="E5" s="16">
        <v>3</v>
      </c>
    </row>
    <row r="6" s="1" customFormat="1" ht="24.75" customHeight="1" spans="1:5">
      <c r="A6" s="5"/>
      <c r="B6" s="5" t="s">
        <v>110</v>
      </c>
      <c r="C6" s="17">
        <f>D6+E6</f>
        <v>190.25</v>
      </c>
      <c r="D6" s="18">
        <f>SUM(D7:D20)</f>
        <v>190.25</v>
      </c>
      <c r="E6" s="18">
        <f>SUM(E7:E20)</f>
        <v>0</v>
      </c>
    </row>
    <row r="7" s="1" customFormat="1" ht="24.75" customHeight="1" spans="1:5">
      <c r="A7" s="16">
        <f t="shared" ref="A7:A20" si="0">ROW()-6</f>
        <v>1</v>
      </c>
      <c r="B7" s="16" t="s">
        <v>175</v>
      </c>
      <c r="C7" s="17">
        <f>D7+E7</f>
        <v>58</v>
      </c>
      <c r="D7" s="19">
        <v>58</v>
      </c>
      <c r="E7" s="19"/>
    </row>
    <row r="8" s="1" customFormat="1" ht="24.75" customHeight="1" spans="1:5">
      <c r="A8" s="16">
        <f t="shared" si="0"/>
        <v>2</v>
      </c>
      <c r="B8" s="16" t="s">
        <v>176</v>
      </c>
      <c r="C8" s="17">
        <f t="shared" ref="C8:C20" si="1">D8+E8</f>
        <v>0</v>
      </c>
      <c r="D8" s="19"/>
      <c r="E8" s="19"/>
    </row>
    <row r="9" s="1" customFormat="1" ht="24.75" customHeight="1" spans="1:5">
      <c r="A9" s="16">
        <f t="shared" si="0"/>
        <v>3</v>
      </c>
      <c r="B9" s="16" t="s">
        <v>177</v>
      </c>
      <c r="C9" s="17">
        <f t="shared" si="1"/>
        <v>0</v>
      </c>
      <c r="D9" s="19"/>
      <c r="E9" s="19"/>
    </row>
    <row r="10" s="1" customFormat="1" ht="24.75" customHeight="1" spans="1:5">
      <c r="A10" s="16">
        <f t="shared" si="0"/>
        <v>4</v>
      </c>
      <c r="B10" s="16" t="s">
        <v>178</v>
      </c>
      <c r="C10" s="17">
        <f t="shared" si="1"/>
        <v>0</v>
      </c>
      <c r="D10" s="19"/>
      <c r="E10" s="19"/>
    </row>
    <row r="11" s="1" customFormat="1" ht="24.75" customHeight="1" spans="1:6">
      <c r="A11" s="16">
        <f t="shared" si="0"/>
        <v>5</v>
      </c>
      <c r="B11" s="16" t="s">
        <v>179</v>
      </c>
      <c r="C11" s="17">
        <f t="shared" si="1"/>
        <v>0</v>
      </c>
      <c r="D11" s="19"/>
      <c r="E11" s="19"/>
      <c r="F11" s="20"/>
    </row>
    <row r="12" s="1" customFormat="1" ht="24.75" customHeight="1" spans="1:6">
      <c r="A12" s="16">
        <f t="shared" si="0"/>
        <v>6</v>
      </c>
      <c r="B12" s="16" t="s">
        <v>180</v>
      </c>
      <c r="C12" s="17">
        <f t="shared" si="1"/>
        <v>0</v>
      </c>
      <c r="D12" s="19"/>
      <c r="E12" s="19"/>
      <c r="F12" s="20"/>
    </row>
    <row r="13" s="1" customFormat="1" ht="24.75" customHeight="1" spans="1:6">
      <c r="A13" s="16">
        <f t="shared" si="0"/>
        <v>7</v>
      </c>
      <c r="B13" s="16" t="s">
        <v>181</v>
      </c>
      <c r="C13" s="17">
        <f t="shared" si="1"/>
        <v>22.21</v>
      </c>
      <c r="D13" s="19">
        <v>22.21</v>
      </c>
      <c r="E13" s="19"/>
      <c r="F13" s="20"/>
    </row>
    <row r="14" s="1" customFormat="1" ht="24.75" customHeight="1" spans="1:6">
      <c r="A14" s="16">
        <f t="shared" si="0"/>
        <v>8</v>
      </c>
      <c r="B14" s="16" t="s">
        <v>182</v>
      </c>
      <c r="C14" s="17">
        <f t="shared" si="1"/>
        <v>28.8</v>
      </c>
      <c r="D14" s="19">
        <v>28.8</v>
      </c>
      <c r="E14" s="19"/>
      <c r="F14" s="20"/>
    </row>
    <row r="15" s="1" customFormat="1" ht="24.75" customHeight="1" spans="1:6">
      <c r="A15" s="16">
        <f t="shared" si="0"/>
        <v>9</v>
      </c>
      <c r="B15" s="16" t="s">
        <v>183</v>
      </c>
      <c r="C15" s="17">
        <f t="shared" si="1"/>
        <v>8</v>
      </c>
      <c r="D15" s="19">
        <v>8</v>
      </c>
      <c r="E15" s="19"/>
      <c r="F15" s="20"/>
    </row>
    <row r="16" s="1" customFormat="1" ht="24.75" customHeight="1" spans="1:6">
      <c r="A16" s="16">
        <f t="shared" si="0"/>
        <v>10</v>
      </c>
      <c r="B16" s="16" t="s">
        <v>184</v>
      </c>
      <c r="C16" s="17">
        <f t="shared" si="1"/>
        <v>0</v>
      </c>
      <c r="D16" s="19"/>
      <c r="E16" s="19"/>
      <c r="F16" s="20"/>
    </row>
    <row r="17" s="1" customFormat="1" ht="24.75" customHeight="1" spans="1:6">
      <c r="A17" s="16">
        <f t="shared" si="0"/>
        <v>11</v>
      </c>
      <c r="B17" s="16" t="s">
        <v>168</v>
      </c>
      <c r="C17" s="17">
        <f t="shared" si="1"/>
        <v>0</v>
      </c>
      <c r="D17" s="19"/>
      <c r="E17" s="19"/>
      <c r="F17" s="20"/>
    </row>
    <row r="18" s="1" customFormat="1" ht="24.75" customHeight="1" spans="1:6">
      <c r="A18" s="16">
        <f t="shared" si="0"/>
        <v>12</v>
      </c>
      <c r="B18" s="16" t="s">
        <v>185</v>
      </c>
      <c r="C18" s="17">
        <f t="shared" si="1"/>
        <v>6.71</v>
      </c>
      <c r="D18" s="19">
        <v>6.71</v>
      </c>
      <c r="E18" s="19"/>
      <c r="F18" s="20"/>
    </row>
    <row r="19" s="1" customFormat="1" ht="24.75" customHeight="1" spans="1:5">
      <c r="A19" s="16">
        <f t="shared" si="0"/>
        <v>13</v>
      </c>
      <c r="B19" s="16" t="s">
        <v>186</v>
      </c>
      <c r="C19" s="17">
        <f t="shared" si="1"/>
        <v>66.53</v>
      </c>
      <c r="D19" s="19">
        <v>66.53</v>
      </c>
      <c r="E19" s="19"/>
    </row>
    <row r="20" s="1" customFormat="1" ht="24.75" customHeight="1" spans="1:5">
      <c r="A20" s="16">
        <f t="shared" si="0"/>
        <v>14</v>
      </c>
      <c r="B20" s="16" t="s">
        <v>187</v>
      </c>
      <c r="C20" s="17">
        <f t="shared" si="1"/>
        <v>0</v>
      </c>
      <c r="D20" s="19"/>
      <c r="E20" s="19"/>
    </row>
  </sheetData>
  <mergeCells count="1">
    <mergeCell ref="A2:E2"/>
  </mergeCells>
  <hyperlinks>
    <hyperlink ref="A1" location="目录!A1" display="返回"/>
  </hyperlinks>
  <printOptions horizontalCentered="1"/>
  <pageMargins left="0.786805555555556" right="0.786805555555556" top="0.786805555555556" bottom="0.393055555555556" header="0.511111111111111" footer="0.511111111111111"/>
  <pageSetup paperSize="9" orientation="landscape" horizontalDpi="3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showGridLines="0" workbookViewId="0">
      <selection activeCell="I11" sqref="I11"/>
    </sheetView>
  </sheetViews>
  <sheetFormatPr defaultColWidth="9.14285714285714" defaultRowHeight="12.75" customHeight="1" outlineLevelRow="7"/>
  <cols>
    <col min="1" max="1" width="75.4285714285714" style="1" customWidth="1"/>
    <col min="2" max="2" width="21.4285714285714" style="1" customWidth="1"/>
    <col min="3" max="3" width="2.85714285714286" style="1" customWidth="1"/>
    <col min="4" max="15" width="9.14285714285714" style="1" customWidth="1"/>
  </cols>
  <sheetData>
    <row r="1" s="1" customFormat="1" ht="15" spans="1:1">
      <c r="A1" s="2" t="s">
        <v>27</v>
      </c>
    </row>
    <row r="2" s="1" customFormat="1" ht="32.25" customHeight="1" spans="1:2">
      <c r="A2" s="3" t="s">
        <v>188</v>
      </c>
      <c r="B2" s="3"/>
    </row>
    <row r="3" s="1" customFormat="1" ht="15" customHeight="1" spans="2:2">
      <c r="B3" s="4" t="s">
        <v>29</v>
      </c>
    </row>
    <row r="4" s="1" customFormat="1" ht="33.75" customHeight="1" spans="1:2">
      <c r="A4" s="5" t="s">
        <v>189</v>
      </c>
      <c r="B4" s="6" t="s">
        <v>33</v>
      </c>
    </row>
    <row r="5" s="1" customFormat="1" ht="15" hidden="1" customHeight="1" spans="1:2">
      <c r="A5" s="7"/>
      <c r="B5" s="8"/>
    </row>
    <row r="6" s="1" customFormat="1" ht="40.5" customHeight="1" spans="1:14">
      <c r="A6" s="9"/>
      <c r="B6" s="10"/>
      <c r="N6" s="12"/>
    </row>
    <row r="7" s="1" customFormat="1" ht="15"/>
    <row r="8" s="1" customFormat="1" ht="18.75" customHeight="1" spans="1:1">
      <c r="A8" s="11"/>
    </row>
  </sheetData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" right="0" top="0.984027777777778" bottom="0.786805555555556" header="0.511111111111111" footer="0.511111111111111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2"/>
  <sheetViews>
    <sheetView showGridLines="0" workbookViewId="0">
      <selection activeCell="B12" sqref="B12"/>
    </sheetView>
  </sheetViews>
  <sheetFormatPr defaultColWidth="9.14285714285714" defaultRowHeight="12.75" customHeight="1" outlineLevelCol="2"/>
  <cols>
    <col min="1" max="1" width="9.14285714285714" style="1" customWidth="1"/>
    <col min="2" max="2" width="65.2857142857143" style="1" customWidth="1"/>
    <col min="3" max="3" width="45.7142857142857" style="1" customWidth="1"/>
    <col min="4" max="4" width="9.14285714285714" style="1" customWidth="1"/>
  </cols>
  <sheetData>
    <row r="1" s="1" customFormat="1" ht="24.75" customHeight="1"/>
    <row r="2" s="1" customFormat="1" ht="24.75" customHeight="1" spans="2:3">
      <c r="B2" s="15" t="s">
        <v>8</v>
      </c>
      <c r="C2" s="15"/>
    </row>
    <row r="3" s="1" customFormat="1" ht="24.75" customHeight="1" spans="2:2">
      <c r="B3" s="74"/>
    </row>
    <row r="4" s="1" customFormat="1" ht="24.75" customHeight="1" spans="2:3">
      <c r="B4" s="75" t="s">
        <v>9</v>
      </c>
      <c r="C4" s="76" t="s">
        <v>10</v>
      </c>
    </row>
    <row r="5" s="1" customFormat="1" ht="24.75" customHeight="1" spans="2:3">
      <c r="B5" s="77" t="s">
        <v>11</v>
      </c>
      <c r="C5" s="78"/>
    </row>
    <row r="6" s="1" customFormat="1" ht="24.75" customHeight="1" spans="2:3">
      <c r="B6" s="77" t="s">
        <v>12</v>
      </c>
      <c r="C6" s="78" t="s">
        <v>13</v>
      </c>
    </row>
    <row r="7" s="1" customFormat="1" ht="24.75" customHeight="1" spans="2:3">
      <c r="B7" s="77" t="s">
        <v>14</v>
      </c>
      <c r="C7" s="78" t="s">
        <v>15</v>
      </c>
    </row>
    <row r="8" s="1" customFormat="1" ht="24.75" customHeight="1" spans="2:3">
      <c r="B8" s="77" t="s">
        <v>16</v>
      </c>
      <c r="C8" s="78"/>
    </row>
    <row r="9" s="1" customFormat="1" ht="24.75" customHeight="1" spans="2:3">
      <c r="B9" s="77" t="s">
        <v>17</v>
      </c>
      <c r="C9" s="78" t="s">
        <v>18</v>
      </c>
    </row>
    <row r="10" s="1" customFormat="1" ht="24.75" customHeight="1" spans="2:3">
      <c r="B10" s="77" t="s">
        <v>19</v>
      </c>
      <c r="C10" s="78" t="s">
        <v>20</v>
      </c>
    </row>
    <row r="11" s="1" customFormat="1" ht="24.75" customHeight="1" spans="2:3">
      <c r="B11" s="79" t="s">
        <v>21</v>
      </c>
      <c r="C11" s="78" t="s">
        <v>22</v>
      </c>
    </row>
    <row r="12" s="1" customFormat="1" ht="24.75" customHeight="1" spans="2:3">
      <c r="B12" s="80" t="s">
        <v>23</v>
      </c>
      <c r="C12" s="78" t="s">
        <v>24</v>
      </c>
    </row>
    <row r="13" s="1" customFormat="1" ht="24.75" customHeight="1" spans="2:3">
      <c r="B13" s="81" t="s">
        <v>25</v>
      </c>
      <c r="C13" s="82"/>
    </row>
    <row r="14" s="1" customFormat="1" ht="24.75" customHeight="1" spans="2:3">
      <c r="B14" s="81" t="s">
        <v>26</v>
      </c>
      <c r="C14" s="82"/>
    </row>
    <row r="15" s="1" customFormat="1" ht="24.75" customHeight="1"/>
    <row r="16" s="1" customFormat="1" ht="24.75" customHeight="1"/>
    <row r="17" s="1" customFormat="1" ht="24.75" customHeight="1"/>
    <row r="18" s="1" customFormat="1" ht="24.75" customHeight="1"/>
    <row r="19" s="1" customFormat="1" ht="24.75" customHeight="1"/>
    <row r="20" s="1" customFormat="1" ht="24.75" customHeight="1"/>
    <row r="21" s="1" customFormat="1" ht="24.75" customHeight="1"/>
    <row r="22" s="1" customFormat="1" ht="24.75" customHeight="1"/>
  </sheetData>
  <mergeCells count="1">
    <mergeCell ref="B2:C2"/>
  </mergeCells>
  <hyperlinks>
    <hyperlink ref="B5" location="（1）!A1" display="（1）部门收支总体情况表"/>
    <hyperlink ref="B6" location="（1）!A1" display="（2）部门收入总体情况表"/>
    <hyperlink ref="B7" location="（2）!A1" display="（3）部门支出总体情况表"/>
    <hyperlink ref="B8" location="（3）!A1" display="（4）财政拨款收支总体情况表"/>
    <hyperlink ref="B9" location="（3）!A1" display="（5）财政拨款支出表"/>
    <hyperlink ref="B10" location="（4）!A1" display="（6）一般公共预算支出情况表"/>
    <hyperlink ref="B11" location="'（6）'!A1" display="（7）一般公共预算基本支出情况表"/>
    <hyperlink ref="B12" location="'（11）'!A1" display="（8）一般公共预算“三公”经费、会议费、培训费支出情况表"/>
    <hyperlink ref="B13" location="'（12）'!A1" display="（9）一般公共预算机关运行经费"/>
    <hyperlink ref="B14" location="'（12）'!A1" display="（10）政府性基金预算支出情况表"/>
  </hyperlinks>
  <printOptions horizontalCentered="1"/>
  <pageMargins left="0.984027777777778" right="0.984027777777778" top="0.984027777777778" bottom="0.984027777777778" header="0.511111111111111" footer="0.511111111111111"/>
  <pageSetup paperSize="9" orientation="landscape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21" workbookViewId="0">
      <selection activeCell="E38" sqref="E38"/>
    </sheetView>
  </sheetViews>
  <sheetFormatPr defaultColWidth="9.14285714285714" defaultRowHeight="12.75" customHeight="1"/>
  <cols>
    <col min="1" max="1" width="43.2857142857143" style="1" customWidth="1"/>
    <col min="2" max="2" width="17.2857142857143" style="1" customWidth="1"/>
    <col min="3" max="3" width="44.2857142857143" style="1" customWidth="1"/>
    <col min="4" max="4" width="18.4285714285714" style="1" customWidth="1"/>
    <col min="5" max="5" width="31.2857142857143" style="1" customWidth="1"/>
    <col min="6" max="100" width="9.14285714285714" style="1" customWidth="1"/>
  </cols>
  <sheetData>
    <row r="1" s="1" customFormat="1" ht="24.75" customHeight="1" spans="1:2">
      <c r="A1" s="13" t="s">
        <v>27</v>
      </c>
      <c r="B1" s="13"/>
    </row>
    <row r="2" s="1" customFormat="1" ht="24.75" customHeight="1" spans="1:4">
      <c r="A2" s="15" t="s">
        <v>28</v>
      </c>
      <c r="B2" s="15"/>
      <c r="C2" s="15"/>
      <c r="D2" s="15"/>
    </row>
    <row r="3" s="1" customFormat="1" ht="24.75" customHeight="1" spans="1:4">
      <c r="A3" s="65"/>
      <c r="B3" s="65"/>
      <c r="C3" s="20"/>
      <c r="D3" s="4" t="s">
        <v>29</v>
      </c>
    </row>
    <row r="4" s="1" customFormat="1" ht="20.25" customHeight="1" spans="1:4">
      <c r="A4" s="22" t="s">
        <v>30</v>
      </c>
      <c r="B4" s="22"/>
      <c r="C4" s="22" t="s">
        <v>31</v>
      </c>
      <c r="D4" s="22"/>
    </row>
    <row r="5" s="1" customFormat="1" ht="20.25" customHeight="1" spans="1:4">
      <c r="A5" s="22" t="s">
        <v>32</v>
      </c>
      <c r="B5" s="22" t="s">
        <v>33</v>
      </c>
      <c r="C5" s="22" t="s">
        <v>32</v>
      </c>
      <c r="D5" s="22" t="s">
        <v>33</v>
      </c>
    </row>
    <row r="6" s="1" customFormat="1" ht="20.25" customHeight="1" spans="1:4">
      <c r="A6" s="24" t="s">
        <v>34</v>
      </c>
      <c r="B6" s="66">
        <v>1364.09</v>
      </c>
      <c r="C6" s="24" t="s">
        <v>35</v>
      </c>
      <c r="D6" s="30">
        <f>948.73+53.41</f>
        <v>1002.14</v>
      </c>
    </row>
    <row r="7" s="1" customFormat="1" ht="20.25" customHeight="1" spans="1:4">
      <c r="A7" s="24" t="s">
        <v>36</v>
      </c>
      <c r="B7" s="66"/>
      <c r="C7" s="24" t="s">
        <v>37</v>
      </c>
      <c r="D7" s="30"/>
    </row>
    <row r="8" s="1" customFormat="1" ht="20.25" customHeight="1" spans="1:4">
      <c r="A8" s="24" t="s">
        <v>38</v>
      </c>
      <c r="B8" s="66"/>
      <c r="C8" s="24" t="s">
        <v>39</v>
      </c>
      <c r="D8" s="30"/>
    </row>
    <row r="9" s="1" customFormat="1" ht="20.25" customHeight="1" spans="1:4">
      <c r="A9" s="24" t="s">
        <v>40</v>
      </c>
      <c r="B9" s="66"/>
      <c r="C9" s="24" t="s">
        <v>41</v>
      </c>
      <c r="D9" s="30"/>
    </row>
    <row r="10" s="1" customFormat="1" ht="20.25" customHeight="1" spans="1:4">
      <c r="A10" s="24" t="s">
        <v>42</v>
      </c>
      <c r="B10" s="66"/>
      <c r="C10" s="24" t="s">
        <v>43</v>
      </c>
      <c r="D10" s="30"/>
    </row>
    <row r="11" s="1" customFormat="1" ht="20.25" customHeight="1" spans="1:4">
      <c r="A11" s="24" t="s">
        <v>44</v>
      </c>
      <c r="B11" s="66"/>
      <c r="C11" s="24" t="s">
        <v>45</v>
      </c>
      <c r="D11" s="30"/>
    </row>
    <row r="12" s="1" customFormat="1" ht="20.25" customHeight="1" spans="1:4">
      <c r="A12" s="24" t="s">
        <v>46</v>
      </c>
      <c r="B12" s="66"/>
      <c r="C12" s="24" t="s">
        <v>47</v>
      </c>
      <c r="D12" s="44"/>
    </row>
    <row r="13" s="1" customFormat="1" ht="20.25" customHeight="1" spans="1:4">
      <c r="A13" s="24" t="s">
        <v>48</v>
      </c>
      <c r="B13" s="66"/>
      <c r="C13" s="24" t="s">
        <v>49</v>
      </c>
      <c r="D13" s="44">
        <v>1.51</v>
      </c>
    </row>
    <row r="14" s="1" customFormat="1" ht="20.25" customHeight="1" spans="1:4">
      <c r="A14" s="24" t="s">
        <v>50</v>
      </c>
      <c r="B14" s="66"/>
      <c r="C14" s="24" t="s">
        <v>51</v>
      </c>
      <c r="D14" s="44"/>
    </row>
    <row r="15" s="1" customFormat="1" ht="20.25" customHeight="1" spans="1:4">
      <c r="A15" s="24"/>
      <c r="B15" s="64"/>
      <c r="C15" s="24" t="s">
        <v>52</v>
      </c>
      <c r="D15" s="44">
        <f>111.75+4.17+38.09+2.62</f>
        <v>156.63</v>
      </c>
    </row>
    <row r="16" s="1" customFormat="1" ht="20.25" customHeight="1" spans="1:4">
      <c r="A16" s="24"/>
      <c r="B16" s="64"/>
      <c r="C16" s="24" t="s">
        <v>53</v>
      </c>
      <c r="D16" s="44"/>
    </row>
    <row r="17" s="1" customFormat="1" ht="20.25" customHeight="1" spans="1:4">
      <c r="A17" s="24"/>
      <c r="B17" s="64"/>
      <c r="C17" s="24" t="s">
        <v>54</v>
      </c>
      <c r="D17" s="44"/>
    </row>
    <row r="18" s="1" customFormat="1" ht="20.25" customHeight="1" spans="1:4">
      <c r="A18" s="24"/>
      <c r="B18" s="64"/>
      <c r="C18" s="24" t="s">
        <v>55</v>
      </c>
      <c r="D18" s="44"/>
    </row>
    <row r="19" s="1" customFormat="1" ht="20.25" customHeight="1" spans="1:4">
      <c r="A19" s="24"/>
      <c r="B19" s="64"/>
      <c r="C19" s="24" t="s">
        <v>56</v>
      </c>
      <c r="D19" s="44"/>
    </row>
    <row r="20" s="1" customFormat="1" ht="20.25" customHeight="1" spans="1:4">
      <c r="A20" s="24"/>
      <c r="B20" s="64"/>
      <c r="C20" s="24" t="s">
        <v>57</v>
      </c>
      <c r="D20" s="44"/>
    </row>
    <row r="21" s="1" customFormat="1" ht="20.25" customHeight="1" spans="1:4">
      <c r="A21" s="24"/>
      <c r="B21" s="64"/>
      <c r="C21" s="24" t="s">
        <v>58</v>
      </c>
      <c r="D21" s="44"/>
    </row>
    <row r="22" s="1" customFormat="1" ht="20.25" customHeight="1" spans="1:4">
      <c r="A22" s="24"/>
      <c r="B22" s="64"/>
      <c r="C22" s="24" t="s">
        <v>59</v>
      </c>
      <c r="D22" s="44"/>
    </row>
    <row r="23" s="1" customFormat="1" ht="20.25" customHeight="1" spans="1:4">
      <c r="A23" s="24"/>
      <c r="B23" s="64"/>
      <c r="C23" s="24" t="s">
        <v>60</v>
      </c>
      <c r="D23" s="44"/>
    </row>
    <row r="24" s="1" customFormat="1" ht="20.25" customHeight="1" spans="1:4">
      <c r="A24" s="24"/>
      <c r="B24" s="64"/>
      <c r="C24" s="24" t="s">
        <v>61</v>
      </c>
      <c r="D24" s="44"/>
    </row>
    <row r="25" s="1" customFormat="1" ht="20.25" customHeight="1" spans="1:4">
      <c r="A25" s="24"/>
      <c r="B25" s="64"/>
      <c r="C25" s="24" t="s">
        <v>62</v>
      </c>
      <c r="D25" s="44">
        <v>83.81</v>
      </c>
    </row>
    <row r="26" s="1" customFormat="1" ht="20.25" customHeight="1" spans="1:4">
      <c r="A26" s="24"/>
      <c r="B26" s="64"/>
      <c r="C26" s="24" t="s">
        <v>63</v>
      </c>
      <c r="D26" s="44"/>
    </row>
    <row r="27" s="1" customFormat="1" ht="20.25" customHeight="1" spans="1:4">
      <c r="A27" s="24"/>
      <c r="B27" s="64"/>
      <c r="C27" s="24" t="s">
        <v>64</v>
      </c>
      <c r="D27" s="44"/>
    </row>
    <row r="28" s="1" customFormat="1" ht="20.25" customHeight="1" spans="1:4">
      <c r="A28" s="24"/>
      <c r="B28" s="64"/>
      <c r="C28" s="24" t="s">
        <v>65</v>
      </c>
      <c r="D28" s="44"/>
    </row>
    <row r="29" s="1" customFormat="1" ht="20.25" customHeight="1" spans="1:4">
      <c r="A29" s="24"/>
      <c r="B29" s="64"/>
      <c r="C29" s="24" t="s">
        <v>66</v>
      </c>
      <c r="D29" s="44">
        <v>120</v>
      </c>
    </row>
    <row r="30" s="1" customFormat="1" ht="20.25" customHeight="1" spans="1:4">
      <c r="A30" s="24"/>
      <c r="B30" s="64"/>
      <c r="C30" s="24" t="s">
        <v>67</v>
      </c>
      <c r="D30" s="44"/>
    </row>
    <row r="31" s="1" customFormat="1" ht="20.25" customHeight="1" spans="1:4">
      <c r="A31" s="24"/>
      <c r="B31" s="64"/>
      <c r="C31" s="24" t="s">
        <v>68</v>
      </c>
      <c r="D31" s="44"/>
    </row>
    <row r="32" s="1" customFormat="1" ht="20.25" customHeight="1" spans="1:4">
      <c r="A32" s="24"/>
      <c r="B32" s="64"/>
      <c r="C32" s="24" t="s">
        <v>69</v>
      </c>
      <c r="D32" s="44"/>
    </row>
    <row r="33" s="1" customFormat="1" ht="20.25" customHeight="1" spans="1:4">
      <c r="A33" s="24"/>
      <c r="B33" s="64"/>
      <c r="C33" s="24" t="s">
        <v>70</v>
      </c>
      <c r="D33" s="44"/>
    </row>
    <row r="34" s="1" customFormat="1" ht="20.25" hidden="1" customHeight="1" spans="1:4">
      <c r="A34" s="24"/>
      <c r="B34" s="64"/>
      <c r="C34" s="24"/>
      <c r="D34" s="67"/>
    </row>
    <row r="35" s="1" customFormat="1" ht="20.25" hidden="1" customHeight="1" spans="1:4">
      <c r="A35" s="24"/>
      <c r="B35" s="64"/>
      <c r="C35" s="24"/>
      <c r="D35" s="67"/>
    </row>
    <row r="36" s="1" customFormat="1" ht="20.25" customHeight="1" spans="1:4">
      <c r="A36" s="22" t="s">
        <v>71</v>
      </c>
      <c r="B36" s="68">
        <f>SUM(B6:B14)</f>
        <v>1364.09</v>
      </c>
      <c r="C36" s="22" t="s">
        <v>72</v>
      </c>
      <c r="D36" s="68">
        <v>1364.09</v>
      </c>
    </row>
    <row r="37" s="1" customFormat="1" ht="20.25" customHeight="1" spans="1:4">
      <c r="A37" s="22"/>
      <c r="B37" s="53"/>
      <c r="C37" s="22"/>
      <c r="D37" s="69"/>
    </row>
    <row r="38" s="1" customFormat="1" ht="20.25" customHeight="1" spans="1:4">
      <c r="A38" s="22"/>
      <c r="B38" s="53"/>
      <c r="C38" s="22"/>
      <c r="D38" s="69"/>
    </row>
    <row r="39" s="1" customFormat="1" ht="20.25" customHeight="1" spans="1:4">
      <c r="A39" s="24" t="s">
        <v>73</v>
      </c>
      <c r="B39" s="68">
        <f>B40+B41+B42+B43</f>
        <v>0</v>
      </c>
      <c r="C39" s="24" t="s">
        <v>74</v>
      </c>
      <c r="D39" s="30"/>
    </row>
    <row r="40" s="1" customFormat="1" ht="20.25" customHeight="1" spans="1:4">
      <c r="A40" s="24" t="s">
        <v>75</v>
      </c>
      <c r="B40" s="66">
        <v>0</v>
      </c>
      <c r="C40" s="24"/>
      <c r="D40" s="67"/>
    </row>
    <row r="41" s="1" customFormat="1" ht="20.25" customHeight="1" spans="1:4">
      <c r="A41" s="24" t="s">
        <v>76</v>
      </c>
      <c r="B41" s="66"/>
      <c r="C41" s="24"/>
      <c r="D41" s="67"/>
    </row>
    <row r="42" s="1" customFormat="1" ht="20.25" customHeight="1" spans="1:4">
      <c r="A42" s="24" t="s">
        <v>77</v>
      </c>
      <c r="B42" s="66"/>
      <c r="C42" s="24"/>
      <c r="D42" s="67"/>
    </row>
    <row r="43" s="1" customFormat="1" ht="20.25" customHeight="1" spans="1:4">
      <c r="A43" s="24" t="s">
        <v>78</v>
      </c>
      <c r="B43" s="66"/>
      <c r="C43" s="24"/>
      <c r="D43" s="67"/>
    </row>
    <row r="44" s="1" customFormat="1" ht="20.25" customHeight="1" spans="1:4">
      <c r="A44" s="24" t="s">
        <v>79</v>
      </c>
      <c r="B44" s="68">
        <f>B45+B46+B47</f>
        <v>0</v>
      </c>
      <c r="C44" s="24"/>
      <c r="D44" s="67"/>
    </row>
    <row r="45" s="1" customFormat="1" ht="20.25" customHeight="1" spans="1:4">
      <c r="A45" s="24" t="s">
        <v>80</v>
      </c>
      <c r="B45" s="66"/>
      <c r="C45" s="24"/>
      <c r="D45" s="67"/>
    </row>
    <row r="46" s="1" customFormat="1" ht="20.25" customHeight="1" spans="1:4">
      <c r="A46" s="24" t="s">
        <v>81</v>
      </c>
      <c r="B46" s="66"/>
      <c r="C46" s="24"/>
      <c r="D46" s="67"/>
    </row>
    <row r="47" s="1" customFormat="1" ht="20.25" customHeight="1" spans="1:4">
      <c r="A47" s="24" t="s">
        <v>82</v>
      </c>
      <c r="B47" s="66"/>
      <c r="C47" s="24"/>
      <c r="D47" s="67"/>
    </row>
    <row r="48" s="1" customFormat="1" ht="20.25" customHeight="1" spans="1:4">
      <c r="A48" s="24"/>
      <c r="B48" s="53"/>
      <c r="C48" s="24"/>
      <c r="D48" s="67"/>
    </row>
    <row r="49" s="1" customFormat="1" ht="20.25" customHeight="1" spans="1:4">
      <c r="A49" s="70"/>
      <c r="B49" s="71"/>
      <c r="C49" s="53"/>
      <c r="D49" s="67"/>
    </row>
    <row r="50" s="1" customFormat="1" ht="20.25" customHeight="1" spans="1:99">
      <c r="A50" s="72" t="s">
        <v>83</v>
      </c>
      <c r="B50" s="68">
        <f>B39+B44+B36</f>
        <v>1364.09</v>
      </c>
      <c r="C50" s="72" t="s">
        <v>84</v>
      </c>
      <c r="D50" s="56">
        <f>D36+D39</f>
        <v>1364.09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</row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393055555555556" right="0.393055555555556" top="0.393055555555556" bottom="0.196527777777778" header="0.511111111111111" footer="0.511111111111111"/>
  <pageSetup paperSize="9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showGridLines="0" workbookViewId="0">
      <selection activeCell="D9" sqref="D9"/>
    </sheetView>
  </sheetViews>
  <sheetFormatPr defaultColWidth="9.14285714285714" defaultRowHeight="12.75" customHeight="1" outlineLevelCol="1"/>
  <cols>
    <col min="1" max="1" width="81" style="1" customWidth="1"/>
    <col min="2" max="2" width="29.8571428571429" style="1" customWidth="1"/>
    <col min="3" max="5" width="9.14285714285714" style="1" customWidth="1"/>
  </cols>
  <sheetData>
    <row r="1" s="1" customFormat="1" ht="22.5" customHeight="1" spans="1:1">
      <c r="A1" s="61" t="s">
        <v>27</v>
      </c>
    </row>
    <row r="2" s="1" customFormat="1" ht="27.75" customHeight="1" spans="1:2">
      <c r="A2" s="62" t="s">
        <v>85</v>
      </c>
      <c r="B2" s="62"/>
    </row>
    <row r="3" s="1" customFormat="1" ht="20.25" customHeight="1" spans="2:2">
      <c r="B3" s="4" t="s">
        <v>29</v>
      </c>
    </row>
    <row r="4" s="1" customFormat="1" ht="20.25" customHeight="1" spans="1:2">
      <c r="A4" s="16" t="s">
        <v>32</v>
      </c>
      <c r="B4" s="16" t="s">
        <v>86</v>
      </c>
    </row>
    <row r="5" s="1" customFormat="1" ht="20.25" customHeight="1" spans="1:2">
      <c r="A5" s="24" t="s">
        <v>34</v>
      </c>
      <c r="B5" s="63">
        <v>1364.09</v>
      </c>
    </row>
    <row r="6" s="1" customFormat="1" ht="20.25" customHeight="1" spans="1:2">
      <c r="A6" s="24" t="s">
        <v>87</v>
      </c>
      <c r="B6" s="64">
        <f>B5-B7</f>
        <v>1244.09</v>
      </c>
    </row>
    <row r="7" s="1" customFormat="1" ht="20.25" customHeight="1" spans="1:2">
      <c r="A7" s="24" t="s">
        <v>88</v>
      </c>
      <c r="B7" s="64">
        <v>120</v>
      </c>
    </row>
    <row r="8" s="1" customFormat="1" ht="20.25" customHeight="1" spans="1:2">
      <c r="A8" s="24" t="s">
        <v>89</v>
      </c>
      <c r="B8" s="64"/>
    </row>
    <row r="9" s="1" customFormat="1" ht="20.25" customHeight="1" spans="1:2">
      <c r="A9" s="24" t="s">
        <v>90</v>
      </c>
      <c r="B9" s="64"/>
    </row>
    <row r="10" s="1" customFormat="1" ht="20.25" customHeight="1" spans="1:2">
      <c r="A10" s="24" t="s">
        <v>91</v>
      </c>
      <c r="B10" s="64"/>
    </row>
    <row r="11" s="1" customFormat="1" ht="20.25" customHeight="1" spans="1:2">
      <c r="A11" s="24" t="s">
        <v>92</v>
      </c>
      <c r="B11" s="64"/>
    </row>
    <row r="12" s="1" customFormat="1" ht="20.25" customHeight="1" spans="1:2">
      <c r="A12" s="24" t="s">
        <v>93</v>
      </c>
      <c r="B12" s="64"/>
    </row>
    <row r="13" s="1" customFormat="1" ht="20.25" customHeight="1" spans="1:2">
      <c r="A13" s="24" t="s">
        <v>94</v>
      </c>
      <c r="B13" s="64"/>
    </row>
    <row r="14" s="1" customFormat="1" ht="20.25" customHeight="1" spans="1:2">
      <c r="A14" s="24" t="s">
        <v>36</v>
      </c>
      <c r="B14" s="64"/>
    </row>
    <row r="15" s="1" customFormat="1" ht="20.25" customHeight="1" spans="1:2">
      <c r="A15" s="24" t="s">
        <v>38</v>
      </c>
      <c r="B15" s="64"/>
    </row>
    <row r="16" s="1" customFormat="1" ht="20.25" customHeight="1" spans="1:2">
      <c r="A16" s="24" t="s">
        <v>40</v>
      </c>
      <c r="B16" s="64"/>
    </row>
    <row r="17" s="1" customFormat="1" ht="20.25" customHeight="1" spans="1:2">
      <c r="A17" s="24" t="s">
        <v>42</v>
      </c>
      <c r="B17" s="64"/>
    </row>
    <row r="18" s="1" customFormat="1" ht="20.25" customHeight="1" spans="1:2">
      <c r="A18" s="24" t="s">
        <v>44</v>
      </c>
      <c r="B18" s="64"/>
    </row>
    <row r="19" s="1" customFormat="1" ht="20.25" customHeight="1" spans="1:2">
      <c r="A19" s="24" t="s">
        <v>46</v>
      </c>
      <c r="B19" s="64"/>
    </row>
    <row r="20" s="1" customFormat="1" ht="20.25" customHeight="1" spans="1:2">
      <c r="A20" s="24" t="s">
        <v>48</v>
      </c>
      <c r="B20" s="64"/>
    </row>
    <row r="21" s="1" customFormat="1" ht="20.25" customHeight="1" spans="1:2">
      <c r="A21" s="24" t="s">
        <v>50</v>
      </c>
      <c r="B21" s="64"/>
    </row>
    <row r="22" s="1" customFormat="1" ht="20.25" customHeight="1" spans="1:2">
      <c r="A22" s="24"/>
      <c r="B22" s="64"/>
    </row>
    <row r="23" s="1" customFormat="1" ht="20.25" customHeight="1" spans="1:2">
      <c r="A23" s="24"/>
      <c r="B23" s="64"/>
    </row>
    <row r="24" s="1" customFormat="1" ht="20.25" customHeight="1" spans="1:2">
      <c r="A24" s="24" t="s">
        <v>71</v>
      </c>
      <c r="B24" s="63">
        <f>B5+B14+B15+B16+B17+B18+B19+B20+B21</f>
        <v>1364.09</v>
      </c>
    </row>
    <row r="25" s="1" customFormat="1" ht="20.25" customHeight="1" spans="1:2">
      <c r="A25" s="24" t="s">
        <v>73</v>
      </c>
      <c r="B25" s="63">
        <f>B26+B27+B28</f>
        <v>0</v>
      </c>
    </row>
    <row r="26" s="1" customFormat="1" ht="20.25" customHeight="1" spans="1:2">
      <c r="A26" s="24" t="s">
        <v>95</v>
      </c>
      <c r="B26" s="64"/>
    </row>
    <row r="27" s="1" customFormat="1" ht="20.25" customHeight="1" spans="1:2">
      <c r="A27" s="24" t="s">
        <v>96</v>
      </c>
      <c r="B27" s="64"/>
    </row>
    <row r="28" s="1" customFormat="1" ht="20.25" customHeight="1" spans="1:2">
      <c r="A28" s="24" t="s">
        <v>97</v>
      </c>
      <c r="B28" s="64"/>
    </row>
    <row r="29" s="1" customFormat="1" ht="20.25" customHeight="1" spans="1:2">
      <c r="A29" s="24" t="s">
        <v>98</v>
      </c>
      <c r="B29" s="64"/>
    </row>
    <row r="30" s="1" customFormat="1" ht="20.25" customHeight="1" spans="1:2">
      <c r="A30" s="24" t="s">
        <v>79</v>
      </c>
      <c r="B30" s="63">
        <f>B31+B32+B33</f>
        <v>0</v>
      </c>
    </row>
    <row r="31" s="1" customFormat="1" ht="20.25" customHeight="1" spans="1:2">
      <c r="A31" s="24" t="s">
        <v>99</v>
      </c>
      <c r="B31" s="64"/>
    </row>
    <row r="32" s="1" customFormat="1" ht="20.25" customHeight="1" spans="1:2">
      <c r="A32" s="24" t="s">
        <v>100</v>
      </c>
      <c r="B32" s="64"/>
    </row>
    <row r="33" s="1" customFormat="1" ht="20.25" customHeight="1" spans="1:2">
      <c r="A33" s="24" t="s">
        <v>101</v>
      </c>
      <c r="B33" s="64"/>
    </row>
    <row r="34" s="1" customFormat="1" ht="20.25" customHeight="1" spans="1:2">
      <c r="A34" s="24"/>
      <c r="B34" s="64"/>
    </row>
    <row r="35" s="1" customFormat="1" ht="20.25" customHeight="1" spans="1:2">
      <c r="A35" s="24"/>
      <c r="B35" s="64"/>
    </row>
    <row r="36" s="1" customFormat="1" ht="20.25" customHeight="1" spans="1:2">
      <c r="A36" s="24" t="s">
        <v>102</v>
      </c>
      <c r="B36" s="63">
        <f>B24+B25+B30</f>
        <v>1364.09</v>
      </c>
    </row>
  </sheetData>
  <mergeCells count="1">
    <mergeCell ref="A2:B2"/>
  </mergeCells>
  <hyperlinks>
    <hyperlink ref="A1" location="目录!A1" display="返回"/>
  </hyperlinks>
  <printOptions horizontalCentered="1"/>
  <pageMargins left="0.393055555555556" right="0.393055555555556" top="0.590277777777778" bottom="0" header="0.511111111111111" footer="0.511111111111111"/>
  <pageSetup paperSize="9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workbookViewId="0">
      <selection activeCell="E17" sqref="E17"/>
    </sheetView>
  </sheetViews>
  <sheetFormatPr defaultColWidth="9.14285714285714" defaultRowHeight="12.75" customHeight="1" outlineLevelCol="6"/>
  <cols>
    <col min="1" max="1" width="40.1428571428571" style="1" customWidth="1"/>
    <col min="2" max="5" width="19.7142857142857" style="1" customWidth="1"/>
    <col min="6" max="6" width="10.2857142857143" style="1" customWidth="1"/>
    <col min="7" max="8" width="6.85714285714286" style="1" customWidth="1"/>
  </cols>
  <sheetData>
    <row r="1" s="1" customFormat="1" ht="24.75" customHeight="1" spans="1:1">
      <c r="A1" s="13" t="s">
        <v>27</v>
      </c>
    </row>
    <row r="2" s="1" customFormat="1" ht="24.75" customHeight="1" spans="1:5">
      <c r="A2" s="15" t="s">
        <v>103</v>
      </c>
      <c r="B2" s="15"/>
      <c r="C2" s="15"/>
      <c r="D2" s="15"/>
      <c r="E2" s="15"/>
    </row>
    <row r="3" s="1" customFormat="1" ht="24.75" customHeight="1" spans="1:5">
      <c r="A3" s="57"/>
      <c r="B3" s="57"/>
      <c r="E3" s="4" t="s">
        <v>29</v>
      </c>
    </row>
    <row r="4" s="1" customFormat="1" ht="18.75" customHeight="1" spans="1:6">
      <c r="A4" s="22" t="s">
        <v>104</v>
      </c>
      <c r="B4" s="22" t="s">
        <v>105</v>
      </c>
      <c r="C4" s="22" t="s">
        <v>106</v>
      </c>
      <c r="D4" s="22" t="s">
        <v>107</v>
      </c>
      <c r="E4" s="22" t="s">
        <v>108</v>
      </c>
      <c r="F4" s="20"/>
    </row>
    <row r="5" s="1" customFormat="1" ht="18.75" customHeight="1" spans="1:6">
      <c r="A5" s="22" t="s">
        <v>109</v>
      </c>
      <c r="B5" s="22">
        <v>1</v>
      </c>
      <c r="C5" s="22">
        <v>2</v>
      </c>
      <c r="D5" s="22">
        <v>3</v>
      </c>
      <c r="E5" s="22">
        <v>4</v>
      </c>
      <c r="F5" s="20"/>
    </row>
    <row r="6" s="1" customFormat="1" ht="18.75" customHeight="1" spans="1:7">
      <c r="A6" s="37">
        <v>2011101</v>
      </c>
      <c r="B6" s="58">
        <f>C6+D6+E6</f>
        <v>948.73</v>
      </c>
      <c r="C6" s="28">
        <v>948.73</v>
      </c>
      <c r="D6" s="28"/>
      <c r="E6" s="28"/>
      <c r="F6" s="20"/>
      <c r="G6" s="59"/>
    </row>
    <row r="7" s="1" customFormat="1" ht="18.75" customHeight="1" spans="1:7">
      <c r="A7" s="37">
        <v>2011150</v>
      </c>
      <c r="B7" s="58">
        <f t="shared" ref="B7:B25" si="0">C7+D7+E7</f>
        <v>53.41</v>
      </c>
      <c r="C7" s="28">
        <v>53.41</v>
      </c>
      <c r="D7" s="28"/>
      <c r="E7" s="28"/>
      <c r="F7" s="20"/>
      <c r="G7" s="59"/>
    </row>
    <row r="8" s="1" customFormat="1" ht="18.75" customHeight="1" spans="1:7">
      <c r="A8" s="37">
        <v>2080505</v>
      </c>
      <c r="B8" s="58">
        <f t="shared" si="0"/>
        <v>111.75</v>
      </c>
      <c r="C8" s="28">
        <v>111.75</v>
      </c>
      <c r="D8" s="28"/>
      <c r="E8" s="28"/>
      <c r="F8" s="20"/>
      <c r="G8" s="59"/>
    </row>
    <row r="9" s="1" customFormat="1" ht="18.75" customHeight="1" spans="1:7">
      <c r="A9" s="24">
        <v>2080599</v>
      </c>
      <c r="B9" s="58">
        <f t="shared" si="0"/>
        <v>4.17</v>
      </c>
      <c r="C9" s="41">
        <v>4.17</v>
      </c>
      <c r="D9" s="41"/>
      <c r="E9" s="30"/>
      <c r="F9" s="20"/>
      <c r="G9" s="59"/>
    </row>
    <row r="10" s="1" customFormat="1" ht="18.75" customHeight="1" spans="1:6">
      <c r="A10" s="24">
        <v>2089999</v>
      </c>
      <c r="B10" s="58">
        <f t="shared" si="0"/>
        <v>1.51</v>
      </c>
      <c r="C10" s="41">
        <v>1.51</v>
      </c>
      <c r="D10" s="41"/>
      <c r="E10" s="30"/>
      <c r="F10" s="20"/>
    </row>
    <row r="11" s="1" customFormat="1" ht="18.75" customHeight="1" spans="1:5">
      <c r="A11" s="24">
        <v>2101101</v>
      </c>
      <c r="B11" s="58">
        <f t="shared" si="0"/>
        <v>38.09</v>
      </c>
      <c r="C11" s="41">
        <v>38.09</v>
      </c>
      <c r="D11" s="41"/>
      <c r="E11" s="30"/>
    </row>
    <row r="12" s="1" customFormat="1" ht="18.75" customHeight="1" spans="1:5">
      <c r="A12" s="24">
        <v>2101102</v>
      </c>
      <c r="B12" s="58">
        <f t="shared" si="0"/>
        <v>2.62</v>
      </c>
      <c r="C12" s="41">
        <v>2.62</v>
      </c>
      <c r="D12" s="41"/>
      <c r="E12" s="30"/>
    </row>
    <row r="13" s="1" customFormat="1" ht="18.75" customHeight="1" spans="1:5">
      <c r="A13" s="24">
        <v>2210201</v>
      </c>
      <c r="B13" s="58">
        <f t="shared" si="0"/>
        <v>83.81</v>
      </c>
      <c r="C13" s="41">
        <v>83.81</v>
      </c>
      <c r="D13" s="41"/>
      <c r="E13" s="30"/>
    </row>
    <row r="14" s="1" customFormat="1" ht="18.75" customHeight="1" spans="1:6">
      <c r="A14" s="24">
        <v>2011101</v>
      </c>
      <c r="B14" s="58">
        <f t="shared" si="0"/>
        <v>120</v>
      </c>
      <c r="C14" s="41"/>
      <c r="D14" s="41">
        <v>120</v>
      </c>
      <c r="E14" s="30"/>
      <c r="F14" s="59"/>
    </row>
    <row r="15" s="1" customFormat="1" ht="18.75" customHeight="1" spans="1:5">
      <c r="A15" s="37"/>
      <c r="B15" s="58">
        <f t="shared" si="0"/>
        <v>0</v>
      </c>
      <c r="C15" s="28"/>
      <c r="D15" s="28"/>
      <c r="E15" s="28"/>
    </row>
    <row r="16" s="1" customFormat="1" ht="18.75" customHeight="1" spans="1:5">
      <c r="A16" s="37"/>
      <c r="B16" s="58">
        <f t="shared" si="0"/>
        <v>0</v>
      </c>
      <c r="C16" s="28"/>
      <c r="D16" s="28"/>
      <c r="E16" s="28"/>
    </row>
    <row r="17" s="1" customFormat="1" ht="18.75" customHeight="1" spans="1:5">
      <c r="A17" s="24"/>
      <c r="B17" s="58">
        <f t="shared" si="0"/>
        <v>0</v>
      </c>
      <c r="C17" s="41"/>
      <c r="D17" s="41"/>
      <c r="E17" s="30"/>
    </row>
    <row r="18" s="1" customFormat="1" ht="18.75" customHeight="1" spans="1:5">
      <c r="A18" s="24"/>
      <c r="B18" s="58">
        <f t="shared" si="0"/>
        <v>0</v>
      </c>
      <c r="C18" s="41"/>
      <c r="D18" s="41"/>
      <c r="E18" s="30"/>
    </row>
    <row r="19" s="1" customFormat="1" ht="18.75" customHeight="1" spans="1:5">
      <c r="A19" s="37"/>
      <c r="B19" s="58">
        <f t="shared" si="0"/>
        <v>0</v>
      </c>
      <c r="C19" s="28"/>
      <c r="D19" s="28"/>
      <c r="E19" s="28"/>
    </row>
    <row r="20" s="1" customFormat="1" ht="18.75" customHeight="1" spans="1:5">
      <c r="A20" s="37"/>
      <c r="B20" s="58">
        <f t="shared" si="0"/>
        <v>0</v>
      </c>
      <c r="C20" s="28"/>
      <c r="D20" s="28"/>
      <c r="E20" s="28"/>
    </row>
    <row r="21" s="1" customFormat="1" ht="18.75" customHeight="1" spans="1:5">
      <c r="A21" s="24"/>
      <c r="B21" s="58">
        <f t="shared" si="0"/>
        <v>0</v>
      </c>
      <c r="C21" s="41"/>
      <c r="D21" s="41"/>
      <c r="E21" s="30"/>
    </row>
    <row r="22" s="1" customFormat="1" ht="18.75" customHeight="1" spans="1:5">
      <c r="A22" s="24"/>
      <c r="B22" s="58">
        <f t="shared" si="0"/>
        <v>0</v>
      </c>
      <c r="C22" s="41"/>
      <c r="D22" s="41"/>
      <c r="E22" s="30"/>
    </row>
    <row r="23" s="1" customFormat="1" ht="18.75" customHeight="1" spans="1:7">
      <c r="A23" s="24"/>
      <c r="B23" s="58">
        <f t="shared" si="0"/>
        <v>0</v>
      </c>
      <c r="C23" s="41"/>
      <c r="D23" s="41"/>
      <c r="E23" s="30"/>
      <c r="G23" s="59"/>
    </row>
    <row r="24" s="1" customFormat="1" ht="18.75" customHeight="1" spans="1:5">
      <c r="A24" s="37"/>
      <c r="B24" s="58">
        <f t="shared" si="0"/>
        <v>0</v>
      </c>
      <c r="C24" s="28"/>
      <c r="D24" s="28"/>
      <c r="E24" s="28"/>
    </row>
    <row r="25" s="1" customFormat="1" ht="18.75" customHeight="1" spans="1:5">
      <c r="A25" s="37"/>
      <c r="B25" s="58">
        <f t="shared" si="0"/>
        <v>0</v>
      </c>
      <c r="C25" s="28"/>
      <c r="D25" s="28"/>
      <c r="E25" s="28"/>
    </row>
    <row r="26" s="1" customFormat="1" ht="18.75" customHeight="1" spans="1:5">
      <c r="A26" s="60" t="s">
        <v>110</v>
      </c>
      <c r="B26" s="58">
        <f>SUM(B6:B25)</f>
        <v>1364.09</v>
      </c>
      <c r="C26" s="58">
        <f>SUM(C6:C25)</f>
        <v>1244.09</v>
      </c>
      <c r="D26" s="58">
        <f>SUM(D6:D25)</f>
        <v>120</v>
      </c>
      <c r="E26" s="58">
        <f>SUM(E6:E25)</f>
        <v>0</v>
      </c>
    </row>
    <row r="27" s="1" customFormat="1" ht="15"/>
    <row r="28" s="1" customFormat="1" ht="9.75" customHeight="1" spans="2:2">
      <c r="B28" s="59"/>
    </row>
  </sheetData>
  <mergeCells count="1">
    <mergeCell ref="A2:E2"/>
  </mergeCells>
  <hyperlinks>
    <hyperlink ref="A1" location="目录!A1" display="返回"/>
  </hyperlinks>
  <printOptions horizontalCentered="1"/>
  <pageMargins left="0.393055555555556" right="0.393055555555556" top="0.786805555555556" bottom="0.590277777777778" header="0.511111111111111" footer="0.511111111111111"/>
  <pageSetup paperSize="9" orientation="landscape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workbookViewId="0">
      <selection activeCell="G33" sqref="G33"/>
    </sheetView>
  </sheetViews>
  <sheetFormatPr defaultColWidth="9.14285714285714" defaultRowHeight="12.75" customHeight="1"/>
  <cols>
    <col min="1" max="4" width="30.8571428571429" style="1" customWidth="1"/>
    <col min="5" max="99" width="9" style="1" customWidth="1"/>
  </cols>
  <sheetData>
    <row r="1" s="1" customFormat="1" ht="25.5" customHeight="1" spans="1:98">
      <c r="A1" s="13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="1" customFormat="1" ht="25.5" customHeight="1" spans="1:98">
      <c r="A2" s="46" t="s">
        <v>111</v>
      </c>
      <c r="B2" s="46"/>
      <c r="C2" s="46"/>
      <c r="D2" s="46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</row>
    <row r="3" s="1" customFormat="1" ht="16.5" customHeight="1" spans="2:98">
      <c r="B3" s="48"/>
      <c r="C3" s="49"/>
      <c r="D3" s="4" t="s">
        <v>29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</row>
    <row r="4" s="1" customFormat="1" ht="15.75" customHeight="1" spans="1:98">
      <c r="A4" s="22" t="s">
        <v>112</v>
      </c>
      <c r="B4" s="22"/>
      <c r="C4" s="22" t="s">
        <v>113</v>
      </c>
      <c r="D4" s="2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="1" customFormat="1" ht="15.75" customHeight="1" spans="1:98">
      <c r="A5" s="22" t="s">
        <v>32</v>
      </c>
      <c r="B5" s="22" t="s">
        <v>33</v>
      </c>
      <c r="C5" s="22" t="s">
        <v>32</v>
      </c>
      <c r="D5" s="22" t="s">
        <v>33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" customFormat="1" ht="15.75" customHeight="1" spans="1:98">
      <c r="A6" s="29" t="s">
        <v>114</v>
      </c>
      <c r="B6" s="51"/>
      <c r="C6" s="29" t="s">
        <v>115</v>
      </c>
      <c r="D6" s="5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</row>
    <row r="7" s="1" customFormat="1" ht="15.75" customHeight="1" spans="1:98">
      <c r="A7" s="29" t="s">
        <v>116</v>
      </c>
      <c r="B7" s="53">
        <v>1364.09</v>
      </c>
      <c r="C7" s="29" t="s">
        <v>35</v>
      </c>
      <c r="D7" s="30">
        <v>1002.14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</row>
    <row r="8" s="1" customFormat="1" ht="15.75" customHeight="1" spans="1:98">
      <c r="A8" s="29" t="s">
        <v>117</v>
      </c>
      <c r="B8" s="53"/>
      <c r="C8" s="29" t="s">
        <v>37</v>
      </c>
      <c r="D8" s="30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</row>
    <row r="9" s="1" customFormat="1" ht="15.75" customHeight="1" spans="1:98">
      <c r="A9" s="29" t="s">
        <v>118</v>
      </c>
      <c r="B9" s="53"/>
      <c r="C9" s="29" t="s">
        <v>39</v>
      </c>
      <c r="D9" s="30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</row>
    <row r="10" s="1" customFormat="1" ht="15.75" customHeight="1" spans="1:98">
      <c r="A10" s="29"/>
      <c r="B10" s="54"/>
      <c r="C10" s="29" t="s">
        <v>41</v>
      </c>
      <c r="D10" s="30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</row>
    <row r="11" s="1" customFormat="1" ht="15.75" customHeight="1" spans="1:98">
      <c r="A11" s="29"/>
      <c r="B11" s="54"/>
      <c r="C11" s="29" t="s">
        <v>43</v>
      </c>
      <c r="D11" s="30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</row>
    <row r="12" s="1" customFormat="1" ht="15.75" customHeight="1" spans="1:98">
      <c r="A12" s="29"/>
      <c r="B12" s="54"/>
      <c r="C12" s="29" t="s">
        <v>45</v>
      </c>
      <c r="D12" s="30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</row>
    <row r="13" s="1" customFormat="1" ht="15.75" customHeight="1" spans="1:98">
      <c r="A13" s="55"/>
      <c r="B13" s="53"/>
      <c r="C13" s="29" t="s">
        <v>47</v>
      </c>
      <c r="D13" s="4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</row>
    <row r="14" s="1" customFormat="1" ht="15.75" customHeight="1" spans="1:98">
      <c r="A14" s="55"/>
      <c r="B14" s="53"/>
      <c r="C14" s="29" t="s">
        <v>49</v>
      </c>
      <c r="D14" s="44">
        <v>1.51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</row>
    <row r="15" s="1" customFormat="1" ht="15.75" customHeight="1" spans="1:98">
      <c r="A15" s="55"/>
      <c r="B15" s="53"/>
      <c r="C15" s="29" t="s">
        <v>51</v>
      </c>
      <c r="D15" s="4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</row>
    <row r="16" s="1" customFormat="1" ht="15.75" customHeight="1" spans="1:98">
      <c r="A16" s="55"/>
      <c r="B16" s="53"/>
      <c r="C16" s="29" t="s">
        <v>52</v>
      </c>
      <c r="D16" s="44">
        <v>156.63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</row>
    <row r="17" s="1" customFormat="1" ht="15.75" customHeight="1" spans="1:98">
      <c r="A17" s="55"/>
      <c r="B17" s="53"/>
      <c r="C17" s="29" t="s">
        <v>53</v>
      </c>
      <c r="D17" s="4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</row>
    <row r="18" s="1" customFormat="1" ht="15.75" customHeight="1" spans="1:98">
      <c r="A18" s="55"/>
      <c r="B18" s="53"/>
      <c r="C18" s="29" t="s">
        <v>54</v>
      </c>
      <c r="D18" s="4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</row>
    <row r="19" s="1" customFormat="1" ht="15.75" customHeight="1" spans="1:98">
      <c r="A19" s="55"/>
      <c r="B19" s="53"/>
      <c r="C19" s="29" t="s">
        <v>55</v>
      </c>
      <c r="D19" s="4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</row>
    <row r="20" s="1" customFormat="1" ht="15.75" customHeight="1" spans="1:98">
      <c r="A20" s="55"/>
      <c r="B20" s="53"/>
      <c r="C20" s="29" t="s">
        <v>56</v>
      </c>
      <c r="D20" s="4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</row>
    <row r="21" s="1" customFormat="1" ht="15.75" customHeight="1" spans="1:98">
      <c r="A21" s="55"/>
      <c r="B21" s="53"/>
      <c r="C21" s="29" t="s">
        <v>57</v>
      </c>
      <c r="D21" s="4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</row>
    <row r="22" s="1" customFormat="1" ht="15.75" customHeight="1" spans="1:98">
      <c r="A22" s="55"/>
      <c r="B22" s="53"/>
      <c r="C22" s="29" t="s">
        <v>58</v>
      </c>
      <c r="D22" s="4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</row>
    <row r="23" s="1" customFormat="1" ht="15.75" customHeight="1" spans="1:98">
      <c r="A23" s="55"/>
      <c r="B23" s="53"/>
      <c r="C23" s="29" t="s">
        <v>59</v>
      </c>
      <c r="D23" s="4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</row>
    <row r="24" s="1" customFormat="1" ht="15.75" customHeight="1" spans="1:98">
      <c r="A24" s="55"/>
      <c r="B24" s="53"/>
      <c r="C24" s="29" t="s">
        <v>60</v>
      </c>
      <c r="D24" s="4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</row>
    <row r="25" s="1" customFormat="1" ht="15.75" customHeight="1" spans="1:98">
      <c r="A25" s="55"/>
      <c r="B25" s="53"/>
      <c r="C25" s="29" t="s">
        <v>61</v>
      </c>
      <c r="D25" s="4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</row>
    <row r="26" s="1" customFormat="1" ht="15.75" customHeight="1" spans="1:98">
      <c r="A26" s="55"/>
      <c r="B26" s="53"/>
      <c r="C26" s="29" t="s">
        <v>62</v>
      </c>
      <c r="D26" s="44">
        <v>83.81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</row>
    <row r="27" s="1" customFormat="1" ht="15.75" customHeight="1" spans="1:98">
      <c r="A27" s="55"/>
      <c r="B27" s="53"/>
      <c r="C27" s="29" t="s">
        <v>63</v>
      </c>
      <c r="D27" s="52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</row>
    <row r="28" s="1" customFormat="1" ht="15.75" customHeight="1" spans="1:98">
      <c r="A28" s="55"/>
      <c r="B28" s="53"/>
      <c r="C28" s="29" t="s">
        <v>64</v>
      </c>
      <c r="D28" s="52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</row>
    <row r="29" s="1" customFormat="1" ht="15.75" customHeight="1" spans="1:98">
      <c r="A29" s="55"/>
      <c r="B29" s="53"/>
      <c r="C29" s="29" t="s">
        <v>65</v>
      </c>
      <c r="D29" s="52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</row>
    <row r="30" s="1" customFormat="1" ht="15.75" customHeight="1" spans="1:98">
      <c r="A30" s="55"/>
      <c r="B30" s="53"/>
      <c r="C30" s="29" t="s">
        <v>66</v>
      </c>
      <c r="D30" s="52">
        <v>120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</row>
    <row r="31" s="1" customFormat="1" ht="15.75" customHeight="1" spans="1:98">
      <c r="A31" s="55"/>
      <c r="B31" s="53"/>
      <c r="C31" s="29" t="s">
        <v>67</v>
      </c>
      <c r="D31" s="5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</row>
    <row r="32" s="1" customFormat="1" ht="15.75" customHeight="1" spans="1:98">
      <c r="A32" s="55"/>
      <c r="B32" s="53"/>
      <c r="C32" s="29" t="s">
        <v>68</v>
      </c>
      <c r="D32" s="52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</row>
    <row r="33" s="1" customFormat="1" ht="15.75" customHeight="1" spans="1:98">
      <c r="A33" s="55"/>
      <c r="B33" s="53"/>
      <c r="C33" s="29" t="s">
        <v>69</v>
      </c>
      <c r="D33" s="5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</row>
    <row r="34" s="1" customFormat="1" ht="15.75" customHeight="1" spans="1:98">
      <c r="A34" s="55"/>
      <c r="B34" s="53"/>
      <c r="C34" s="29" t="s">
        <v>70</v>
      </c>
      <c r="D34" s="52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  <row r="35" s="1" customFormat="1" ht="15.75" customHeight="1" spans="1:98">
      <c r="A35" s="22" t="s">
        <v>119</v>
      </c>
      <c r="B35" s="56">
        <f>SUM(B7:B9)</f>
        <v>1364.09</v>
      </c>
      <c r="C35" s="22" t="s">
        <v>120</v>
      </c>
      <c r="D35" s="56">
        <f>SUM(D7:D34)</f>
        <v>1364.09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</row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984027777777778" right="0.786805555555556" top="0.196527777777778" bottom="0.196527777777778" header="0.511111111111111" footer="0.511111111111111"/>
  <pageSetup paperSize="9" orientation="landscape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workbookViewId="0">
      <selection activeCell="F27" sqref="F27"/>
    </sheetView>
  </sheetViews>
  <sheetFormatPr defaultColWidth="9.14285714285714" defaultRowHeight="12.75" customHeight="1"/>
  <cols>
    <col min="1" max="1" width="31.1428571428571" style="1" customWidth="1"/>
    <col min="2" max="11" width="10.4285714285714" style="1" customWidth="1"/>
    <col min="12" max="13" width="6.85714285714286" style="1" customWidth="1"/>
  </cols>
  <sheetData>
    <row r="1" s="1" customFormat="1" ht="24.75" customHeight="1" spans="1:1">
      <c r="A1" s="13" t="s">
        <v>27</v>
      </c>
    </row>
    <row r="2" s="1" customFormat="1" ht="24.75" customHeight="1" spans="1:11">
      <c r="A2" s="15" t="s">
        <v>121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="1" customFormat="1" ht="24.75" customHeight="1" spans="11:11">
      <c r="K3" s="4" t="s">
        <v>29</v>
      </c>
    </row>
    <row r="4" s="1" customFormat="1" ht="24.75" customHeight="1" spans="1:11">
      <c r="A4" s="22" t="s">
        <v>122</v>
      </c>
      <c r="B4" s="22" t="s">
        <v>123</v>
      </c>
      <c r="C4" s="22" t="s">
        <v>124</v>
      </c>
      <c r="D4" s="22"/>
      <c r="E4" s="22"/>
      <c r="F4" s="22" t="s">
        <v>125</v>
      </c>
      <c r="G4" s="22"/>
      <c r="H4" s="22"/>
      <c r="I4" s="22" t="s">
        <v>126</v>
      </c>
      <c r="J4" s="22"/>
      <c r="K4" s="22"/>
    </row>
    <row r="5" s="1" customFormat="1" ht="24.75" customHeight="1" spans="1:11">
      <c r="A5" s="22"/>
      <c r="B5" s="22"/>
      <c r="C5" s="22" t="s">
        <v>123</v>
      </c>
      <c r="D5" s="22" t="s">
        <v>106</v>
      </c>
      <c r="E5" s="22" t="s">
        <v>107</v>
      </c>
      <c r="F5" s="22" t="s">
        <v>123</v>
      </c>
      <c r="G5" s="22" t="s">
        <v>106</v>
      </c>
      <c r="H5" s="22" t="s">
        <v>107</v>
      </c>
      <c r="I5" s="22" t="s">
        <v>123</v>
      </c>
      <c r="J5" s="22" t="s">
        <v>106</v>
      </c>
      <c r="K5" s="22" t="s">
        <v>107</v>
      </c>
    </row>
    <row r="6" s="1" customFormat="1" ht="24.75" customHeight="1" spans="1:11">
      <c r="A6" s="22" t="s">
        <v>109</v>
      </c>
      <c r="B6" s="22">
        <v>1</v>
      </c>
      <c r="C6" s="22">
        <v>2</v>
      </c>
      <c r="D6" s="22">
        <v>3</v>
      </c>
      <c r="E6" s="22">
        <v>4</v>
      </c>
      <c r="F6" s="22">
        <v>2</v>
      </c>
      <c r="G6" s="22">
        <v>3</v>
      </c>
      <c r="H6" s="22">
        <v>4</v>
      </c>
      <c r="I6" s="22">
        <v>2</v>
      </c>
      <c r="J6" s="22">
        <v>3</v>
      </c>
      <c r="K6" s="22">
        <v>4</v>
      </c>
    </row>
    <row r="7" s="1" customFormat="1" ht="24.75" customHeight="1" spans="1:11">
      <c r="A7" s="37" t="s">
        <v>123</v>
      </c>
      <c r="B7" s="42">
        <f>SUM(B8:B21)</f>
        <v>1364.09</v>
      </c>
      <c r="C7" s="42">
        <f t="shared" ref="C7:K7" si="0">SUM(C8:C21)</f>
        <v>1364.09</v>
      </c>
      <c r="D7" s="42">
        <f t="shared" si="0"/>
        <v>1244.09</v>
      </c>
      <c r="E7" s="42">
        <f t="shared" si="0"/>
        <v>120</v>
      </c>
      <c r="F7" s="42">
        <f t="shared" si="0"/>
        <v>0</v>
      </c>
      <c r="G7" s="42">
        <f t="shared" si="0"/>
        <v>0</v>
      </c>
      <c r="H7" s="42">
        <f t="shared" si="0"/>
        <v>0</v>
      </c>
      <c r="I7" s="42">
        <f t="shared" si="0"/>
        <v>0</v>
      </c>
      <c r="J7" s="42">
        <f t="shared" si="0"/>
        <v>0</v>
      </c>
      <c r="K7" s="42">
        <f t="shared" si="0"/>
        <v>0</v>
      </c>
    </row>
    <row r="8" s="1" customFormat="1" ht="24.75" customHeight="1" spans="1:11">
      <c r="A8" s="37">
        <v>2011101</v>
      </c>
      <c r="B8" s="42">
        <f t="shared" ref="B8:B21" si="1">C8+F8+I8</f>
        <v>948.73</v>
      </c>
      <c r="C8" s="27">
        <f t="shared" ref="C8:C21" si="2">D8+E8</f>
        <v>948.73</v>
      </c>
      <c r="D8" s="28">
        <v>948.73</v>
      </c>
      <c r="E8" s="28"/>
      <c r="F8" s="27">
        <f t="shared" ref="F8:F21" si="3">G8+H8</f>
        <v>0</v>
      </c>
      <c r="G8" s="43"/>
      <c r="H8" s="43"/>
      <c r="I8" s="27">
        <f t="shared" ref="I8:I21" si="4">J8+K8</f>
        <v>0</v>
      </c>
      <c r="J8" s="43"/>
      <c r="K8" s="43"/>
    </row>
    <row r="9" s="1" customFormat="1" ht="24.75" customHeight="1" spans="1:11">
      <c r="A9" s="37">
        <v>2011150</v>
      </c>
      <c r="B9" s="42">
        <f t="shared" si="1"/>
        <v>53.41</v>
      </c>
      <c r="C9" s="27">
        <f t="shared" si="2"/>
        <v>53.41</v>
      </c>
      <c r="D9" s="28">
        <v>53.41</v>
      </c>
      <c r="E9" s="30"/>
      <c r="F9" s="27">
        <f t="shared" si="3"/>
        <v>0</v>
      </c>
      <c r="G9" s="44"/>
      <c r="H9" s="44"/>
      <c r="I9" s="27">
        <f t="shared" si="4"/>
        <v>0</v>
      </c>
      <c r="J9" s="44"/>
      <c r="K9" s="44"/>
    </row>
    <row r="10" s="1" customFormat="1" ht="24.75" customHeight="1" spans="1:11">
      <c r="A10" s="37">
        <v>2080505</v>
      </c>
      <c r="B10" s="42">
        <f t="shared" si="1"/>
        <v>111.75</v>
      </c>
      <c r="C10" s="27">
        <f t="shared" si="2"/>
        <v>111.75</v>
      </c>
      <c r="D10" s="28">
        <v>111.75</v>
      </c>
      <c r="E10" s="30"/>
      <c r="F10" s="27">
        <f t="shared" si="3"/>
        <v>0</v>
      </c>
      <c r="G10" s="44"/>
      <c r="H10" s="44"/>
      <c r="I10" s="27">
        <f t="shared" si="4"/>
        <v>0</v>
      </c>
      <c r="J10" s="44"/>
      <c r="K10" s="44"/>
    </row>
    <row r="11" s="1" customFormat="1" ht="24.75" customHeight="1" spans="1:11">
      <c r="A11" s="24">
        <v>2080599</v>
      </c>
      <c r="B11" s="42">
        <f t="shared" si="1"/>
        <v>4.17</v>
      </c>
      <c r="C11" s="27">
        <f t="shared" si="2"/>
        <v>4.17</v>
      </c>
      <c r="D11" s="41">
        <v>4.17</v>
      </c>
      <c r="E11" s="30"/>
      <c r="F11" s="27">
        <f t="shared" si="3"/>
        <v>0</v>
      </c>
      <c r="G11" s="44"/>
      <c r="H11" s="44"/>
      <c r="I11" s="27">
        <f t="shared" si="4"/>
        <v>0</v>
      </c>
      <c r="J11" s="44"/>
      <c r="K11" s="44"/>
    </row>
    <row r="12" s="1" customFormat="1" ht="24.75" customHeight="1" spans="1:11">
      <c r="A12" s="24">
        <v>2089999</v>
      </c>
      <c r="B12" s="42">
        <f t="shared" si="1"/>
        <v>1.51</v>
      </c>
      <c r="C12" s="27">
        <f t="shared" si="2"/>
        <v>1.51</v>
      </c>
      <c r="D12" s="41">
        <v>1.51</v>
      </c>
      <c r="E12" s="30"/>
      <c r="F12" s="27">
        <f t="shared" si="3"/>
        <v>0</v>
      </c>
      <c r="G12" s="44"/>
      <c r="H12" s="44"/>
      <c r="I12" s="27">
        <f t="shared" si="4"/>
        <v>0</v>
      </c>
      <c r="J12" s="44"/>
      <c r="K12" s="44"/>
    </row>
    <row r="13" s="1" customFormat="1" ht="24.75" customHeight="1" spans="1:11">
      <c r="A13" s="24">
        <v>2101101</v>
      </c>
      <c r="B13" s="42">
        <f t="shared" si="1"/>
        <v>38.09</v>
      </c>
      <c r="C13" s="27">
        <f t="shared" si="2"/>
        <v>38.09</v>
      </c>
      <c r="D13" s="41">
        <v>38.09</v>
      </c>
      <c r="E13" s="30"/>
      <c r="F13" s="27">
        <f t="shared" si="3"/>
        <v>0</v>
      </c>
      <c r="G13" s="44"/>
      <c r="H13" s="44"/>
      <c r="I13" s="27">
        <f t="shared" si="4"/>
        <v>0</v>
      </c>
      <c r="J13" s="44"/>
      <c r="K13" s="44"/>
    </row>
    <row r="14" s="1" customFormat="1" ht="24.75" customHeight="1" spans="1:11">
      <c r="A14" s="24">
        <v>2101102</v>
      </c>
      <c r="B14" s="42">
        <f t="shared" si="1"/>
        <v>2.62</v>
      </c>
      <c r="C14" s="27">
        <f t="shared" si="2"/>
        <v>2.62</v>
      </c>
      <c r="D14" s="41">
        <v>2.62</v>
      </c>
      <c r="E14" s="30"/>
      <c r="F14" s="27">
        <f t="shared" si="3"/>
        <v>0</v>
      </c>
      <c r="G14" s="44"/>
      <c r="H14" s="44"/>
      <c r="I14" s="27">
        <f t="shared" si="4"/>
        <v>0</v>
      </c>
      <c r="J14" s="44"/>
      <c r="K14" s="44"/>
    </row>
    <row r="15" s="1" customFormat="1" ht="24.75" customHeight="1" spans="1:11">
      <c r="A15" s="24">
        <v>2210201</v>
      </c>
      <c r="B15" s="42">
        <f t="shared" si="1"/>
        <v>83.81</v>
      </c>
      <c r="C15" s="27">
        <f t="shared" si="2"/>
        <v>83.81</v>
      </c>
      <c r="D15" s="41">
        <v>83.81</v>
      </c>
      <c r="E15" s="30"/>
      <c r="F15" s="27">
        <f t="shared" si="3"/>
        <v>0</v>
      </c>
      <c r="G15" s="44"/>
      <c r="H15" s="44"/>
      <c r="I15" s="27">
        <f t="shared" si="4"/>
        <v>0</v>
      </c>
      <c r="J15" s="44"/>
      <c r="K15" s="44"/>
    </row>
    <row r="16" s="1" customFormat="1" ht="24.75" customHeight="1" spans="1:11">
      <c r="A16" s="24">
        <v>2011101</v>
      </c>
      <c r="B16" s="42">
        <f t="shared" si="1"/>
        <v>120</v>
      </c>
      <c r="C16" s="27">
        <f t="shared" si="2"/>
        <v>120</v>
      </c>
      <c r="D16" s="45"/>
      <c r="E16" s="30">
        <v>120</v>
      </c>
      <c r="F16" s="27">
        <f t="shared" si="3"/>
        <v>0</v>
      </c>
      <c r="G16" s="44"/>
      <c r="H16" s="44"/>
      <c r="I16" s="27">
        <f t="shared" si="4"/>
        <v>0</v>
      </c>
      <c r="J16" s="44"/>
      <c r="K16" s="44"/>
    </row>
    <row r="17" s="1" customFormat="1" ht="24.75" customHeight="1" spans="1:11">
      <c r="A17" s="24"/>
      <c r="B17" s="42">
        <f t="shared" si="1"/>
        <v>0</v>
      </c>
      <c r="C17" s="27">
        <f t="shared" si="2"/>
        <v>0</v>
      </c>
      <c r="D17" s="45"/>
      <c r="E17" s="30"/>
      <c r="F17" s="27">
        <f t="shared" si="3"/>
        <v>0</v>
      </c>
      <c r="G17" s="44"/>
      <c r="H17" s="44"/>
      <c r="I17" s="27">
        <f t="shared" si="4"/>
        <v>0</v>
      </c>
      <c r="J17" s="44"/>
      <c r="K17" s="44"/>
    </row>
    <row r="18" s="1" customFormat="1" ht="24.75" customHeight="1" spans="1:11">
      <c r="A18" s="24"/>
      <c r="B18" s="42">
        <f t="shared" si="1"/>
        <v>0</v>
      </c>
      <c r="C18" s="27">
        <f t="shared" si="2"/>
        <v>0</v>
      </c>
      <c r="D18" s="45"/>
      <c r="E18" s="30"/>
      <c r="F18" s="27">
        <f t="shared" si="3"/>
        <v>0</v>
      </c>
      <c r="G18" s="44"/>
      <c r="H18" s="44"/>
      <c r="I18" s="27">
        <f t="shared" si="4"/>
        <v>0</v>
      </c>
      <c r="J18" s="44"/>
      <c r="K18" s="44"/>
    </row>
    <row r="19" s="1" customFormat="1" ht="24.75" customHeight="1" spans="1:11">
      <c r="A19" s="24"/>
      <c r="B19" s="42">
        <f t="shared" si="1"/>
        <v>0</v>
      </c>
      <c r="C19" s="27">
        <f t="shared" si="2"/>
        <v>0</v>
      </c>
      <c r="D19" s="45"/>
      <c r="E19" s="30"/>
      <c r="F19" s="27">
        <f t="shared" si="3"/>
        <v>0</v>
      </c>
      <c r="G19" s="44"/>
      <c r="H19" s="44"/>
      <c r="I19" s="27">
        <f t="shared" si="4"/>
        <v>0</v>
      </c>
      <c r="J19" s="44"/>
      <c r="K19" s="44"/>
    </row>
    <row r="20" s="1" customFormat="1" ht="24.75" customHeight="1" spans="1:11">
      <c r="A20" s="24"/>
      <c r="B20" s="42">
        <f t="shared" si="1"/>
        <v>0</v>
      </c>
      <c r="C20" s="27">
        <f t="shared" si="2"/>
        <v>0</v>
      </c>
      <c r="D20" s="45"/>
      <c r="E20" s="30"/>
      <c r="F20" s="27">
        <f t="shared" si="3"/>
        <v>0</v>
      </c>
      <c r="G20" s="44"/>
      <c r="H20" s="44"/>
      <c r="I20" s="27">
        <f t="shared" si="4"/>
        <v>0</v>
      </c>
      <c r="J20" s="44"/>
      <c r="K20" s="44"/>
    </row>
    <row r="21" s="1" customFormat="1" ht="24.75" customHeight="1" spans="1:11">
      <c r="A21" s="24"/>
      <c r="B21" s="42">
        <f t="shared" si="1"/>
        <v>0</v>
      </c>
      <c r="C21" s="27">
        <f t="shared" si="2"/>
        <v>0</v>
      </c>
      <c r="D21" s="45"/>
      <c r="E21" s="30"/>
      <c r="F21" s="27">
        <f t="shared" si="3"/>
        <v>0</v>
      </c>
      <c r="G21" s="44"/>
      <c r="H21" s="44"/>
      <c r="I21" s="27">
        <f t="shared" si="4"/>
        <v>0</v>
      </c>
      <c r="J21" s="44"/>
      <c r="K21" s="44"/>
    </row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393055555555556" bottom="0.196527777777778" header="0.511111111111111" footer="0.511111111111111"/>
  <pageSetup paperSize="9" orientation="landscape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workbookViewId="0">
      <selection activeCell="A19" sqref="A19"/>
    </sheetView>
  </sheetViews>
  <sheetFormatPr defaultColWidth="9.14285714285714" defaultRowHeight="12.75" customHeight="1" outlineLevelCol="4"/>
  <cols>
    <col min="1" max="1" width="62.1428571428571" style="1" customWidth="1"/>
    <col min="2" max="4" width="19.2857142857143" style="1" customWidth="1"/>
    <col min="5" max="6" width="6.85714285714286" style="1" customWidth="1"/>
  </cols>
  <sheetData>
    <row r="1" s="1" customFormat="1" ht="24.75" customHeight="1" spans="1:1">
      <c r="A1" s="13" t="s">
        <v>27</v>
      </c>
    </row>
    <row r="2" s="1" customFormat="1" ht="24.75" customHeight="1" spans="1:4">
      <c r="A2" s="15" t="s">
        <v>127</v>
      </c>
      <c r="B2" s="15"/>
      <c r="C2" s="15"/>
      <c r="D2" s="15"/>
    </row>
    <row r="3" s="1" customFormat="1" ht="24.75" customHeight="1" spans="4:4">
      <c r="D3" s="4" t="s">
        <v>29</v>
      </c>
    </row>
    <row r="4" s="1" customFormat="1" ht="20.25" customHeight="1" spans="1:4">
      <c r="A4" s="22" t="s">
        <v>104</v>
      </c>
      <c r="B4" s="22" t="s">
        <v>124</v>
      </c>
      <c r="C4" s="22"/>
      <c r="D4" s="22"/>
    </row>
    <row r="5" s="1" customFormat="1" ht="20.25" customHeight="1" spans="1:4">
      <c r="A5" s="22"/>
      <c r="B5" s="22" t="s">
        <v>123</v>
      </c>
      <c r="C5" s="22" t="s">
        <v>106</v>
      </c>
      <c r="D5" s="22" t="s">
        <v>107</v>
      </c>
    </row>
    <row r="6" s="1" customFormat="1" ht="20.25" customHeight="1" spans="1:4">
      <c r="A6" s="22" t="s">
        <v>109</v>
      </c>
      <c r="B6" s="22">
        <v>1</v>
      </c>
      <c r="C6" s="22">
        <v>2</v>
      </c>
      <c r="D6" s="22">
        <v>3</v>
      </c>
    </row>
    <row r="7" s="1" customFormat="1" ht="20.25" customHeight="1" spans="1:4">
      <c r="A7" s="37" t="s">
        <v>123</v>
      </c>
      <c r="B7" s="38">
        <f>SUM(B8:B27)</f>
        <v>1364.09</v>
      </c>
      <c r="C7" s="38">
        <f>SUM(C8:C27)</f>
        <v>1244.09</v>
      </c>
      <c r="D7" s="38">
        <f>SUM(D8:D27)</f>
        <v>120</v>
      </c>
    </row>
    <row r="8" s="1" customFormat="1" ht="20.25" customHeight="1" spans="1:4">
      <c r="A8" s="37">
        <v>2011101</v>
      </c>
      <c r="B8" s="38">
        <f>C8+D8</f>
        <v>948.73</v>
      </c>
      <c r="C8" s="28">
        <v>948.73</v>
      </c>
      <c r="D8" s="39"/>
    </row>
    <row r="9" s="1" customFormat="1" ht="20.25" customHeight="1" spans="1:4">
      <c r="A9" s="37">
        <v>2011150</v>
      </c>
      <c r="B9" s="38">
        <f t="shared" ref="B9:B27" si="0">C9+D9</f>
        <v>53.41</v>
      </c>
      <c r="C9" s="28">
        <v>53.41</v>
      </c>
      <c r="D9" s="39"/>
    </row>
    <row r="10" s="1" customFormat="1" ht="20.25" customHeight="1" spans="1:4">
      <c r="A10" s="37">
        <v>2080505</v>
      </c>
      <c r="B10" s="38">
        <f t="shared" si="0"/>
        <v>111.75</v>
      </c>
      <c r="C10" s="28">
        <v>111.75</v>
      </c>
      <c r="D10" s="40"/>
    </row>
    <row r="11" s="1" customFormat="1" ht="20.25" customHeight="1" spans="1:4">
      <c r="A11" s="24">
        <v>2080599</v>
      </c>
      <c r="B11" s="38">
        <f t="shared" si="0"/>
        <v>4.17</v>
      </c>
      <c r="C11" s="41">
        <v>4.17</v>
      </c>
      <c r="D11" s="40"/>
    </row>
    <row r="12" s="1" customFormat="1" ht="20.25" customHeight="1" spans="1:5">
      <c r="A12" s="24">
        <v>2089999</v>
      </c>
      <c r="B12" s="38">
        <f t="shared" si="0"/>
        <v>1.51</v>
      </c>
      <c r="C12" s="41">
        <v>1.51</v>
      </c>
      <c r="D12" s="40"/>
      <c r="E12" s="20"/>
    </row>
    <row r="13" s="1" customFormat="1" ht="20.25" customHeight="1" spans="1:5">
      <c r="A13" s="24">
        <v>2101101</v>
      </c>
      <c r="B13" s="38">
        <f t="shared" si="0"/>
        <v>38.09</v>
      </c>
      <c r="C13" s="41">
        <v>38.09</v>
      </c>
      <c r="D13" s="40"/>
      <c r="E13" s="20"/>
    </row>
    <row r="14" s="1" customFormat="1" ht="20.25" customHeight="1" spans="1:5">
      <c r="A14" s="24">
        <v>2101102</v>
      </c>
      <c r="B14" s="38">
        <f t="shared" si="0"/>
        <v>2.62</v>
      </c>
      <c r="C14" s="41">
        <v>2.62</v>
      </c>
      <c r="D14" s="40"/>
      <c r="E14" s="20"/>
    </row>
    <row r="15" s="1" customFormat="1" ht="20.25" customHeight="1" spans="1:5">
      <c r="A15" s="24">
        <v>2210201</v>
      </c>
      <c r="B15" s="38">
        <f t="shared" si="0"/>
        <v>83.81</v>
      </c>
      <c r="C15" s="41">
        <v>83.81</v>
      </c>
      <c r="D15" s="40"/>
      <c r="E15" s="20"/>
    </row>
    <row r="16" s="1" customFormat="1" ht="20.25" customHeight="1" spans="1:5">
      <c r="A16" s="37">
        <v>2011101</v>
      </c>
      <c r="B16" s="38">
        <f t="shared" si="0"/>
        <v>120</v>
      </c>
      <c r="C16" s="39"/>
      <c r="D16" s="39">
        <v>120</v>
      </c>
      <c r="E16" s="20"/>
    </row>
    <row r="17" s="1" customFormat="1" ht="20.25" customHeight="1" spans="1:5">
      <c r="A17" s="37"/>
      <c r="B17" s="38">
        <f t="shared" si="0"/>
        <v>0</v>
      </c>
      <c r="C17" s="39"/>
      <c r="D17" s="39"/>
      <c r="E17" s="20"/>
    </row>
    <row r="18" s="1" customFormat="1" ht="20.25" customHeight="1" spans="1:5">
      <c r="A18" s="24"/>
      <c r="B18" s="38">
        <f t="shared" si="0"/>
        <v>0</v>
      </c>
      <c r="C18" s="40"/>
      <c r="D18" s="40"/>
      <c r="E18" s="20"/>
    </row>
    <row r="19" s="1" customFormat="1" ht="20.25" customHeight="1" spans="1:5">
      <c r="A19" s="24"/>
      <c r="B19" s="38">
        <f t="shared" si="0"/>
        <v>0</v>
      </c>
      <c r="C19" s="40"/>
      <c r="D19" s="40"/>
      <c r="E19" s="20"/>
    </row>
    <row r="20" s="1" customFormat="1" ht="20.25" customHeight="1" spans="1:4">
      <c r="A20" s="37"/>
      <c r="B20" s="38">
        <f t="shared" si="0"/>
        <v>0</v>
      </c>
      <c r="C20" s="39"/>
      <c r="D20" s="39"/>
    </row>
    <row r="21" s="1" customFormat="1" ht="20.25" customHeight="1" spans="1:4">
      <c r="A21" s="37"/>
      <c r="B21" s="38">
        <f t="shared" si="0"/>
        <v>0</v>
      </c>
      <c r="C21" s="39"/>
      <c r="D21" s="39"/>
    </row>
    <row r="22" s="1" customFormat="1" ht="20.25" customHeight="1" spans="1:4">
      <c r="A22" s="24"/>
      <c r="B22" s="38">
        <f t="shared" si="0"/>
        <v>0</v>
      </c>
      <c r="C22" s="40"/>
      <c r="D22" s="40"/>
    </row>
    <row r="23" s="1" customFormat="1" ht="20.25" customHeight="1" spans="1:4">
      <c r="A23" s="24"/>
      <c r="B23" s="38">
        <f t="shared" si="0"/>
        <v>0</v>
      </c>
      <c r="C23" s="40"/>
      <c r="D23" s="40"/>
    </row>
    <row r="24" s="1" customFormat="1" ht="20.25" customHeight="1" spans="1:4">
      <c r="A24" s="24"/>
      <c r="B24" s="38">
        <f t="shared" si="0"/>
        <v>0</v>
      </c>
      <c r="C24" s="40"/>
      <c r="D24" s="40"/>
    </row>
    <row r="25" s="1" customFormat="1" ht="20.25" customHeight="1" spans="1:4">
      <c r="A25" s="37"/>
      <c r="B25" s="38">
        <f t="shared" si="0"/>
        <v>0</v>
      </c>
      <c r="C25" s="39"/>
      <c r="D25" s="39"/>
    </row>
    <row r="26" s="1" customFormat="1" ht="20.25" customHeight="1" spans="1:4">
      <c r="A26" s="37"/>
      <c r="B26" s="38">
        <f t="shared" si="0"/>
        <v>0</v>
      </c>
      <c r="C26" s="39"/>
      <c r="D26" s="39"/>
    </row>
    <row r="27" s="1" customFormat="1" ht="20.25" customHeight="1" spans="1:4">
      <c r="A27" s="24"/>
      <c r="B27" s="38">
        <f t="shared" si="0"/>
        <v>0</v>
      </c>
      <c r="C27" s="40"/>
      <c r="D27" s="40"/>
    </row>
    <row r="28" ht="21" customHeight="1"/>
  </sheetData>
  <mergeCells count="3">
    <mergeCell ref="A2:D2"/>
    <mergeCell ref="B4:D4"/>
    <mergeCell ref="A4:A5"/>
  </mergeCells>
  <hyperlinks>
    <hyperlink ref="A1" location="目录!A1" display="返回"/>
  </hyperlinks>
  <printOptions horizontalCentered="1"/>
  <pageMargins left="0.786805555555556" right="0.786805555555556" top="0.393055555555556" bottom="0.196527777777778" header="0.511111111111111" footer="0.511111111111111"/>
  <pageSetup paperSize="9" orientation="landscape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showGridLines="0" tabSelected="1" workbookViewId="0">
      <selection activeCell="E13" sqref="E13"/>
    </sheetView>
  </sheetViews>
  <sheetFormatPr defaultColWidth="9.14285714285714" defaultRowHeight="12.75" customHeight="1" outlineLevelCol="3"/>
  <cols>
    <col min="1" max="1" width="37" style="1" customWidth="1"/>
    <col min="2" max="4" width="18.8571428571429" style="1" customWidth="1"/>
    <col min="5" max="6" width="6.85714285714286" style="1" customWidth="1"/>
  </cols>
  <sheetData>
    <row r="1" s="1" customFormat="1" ht="24.75" customHeight="1" spans="1:1">
      <c r="A1" s="13" t="s">
        <v>27</v>
      </c>
    </row>
    <row r="2" s="1" customFormat="1" ht="24.75" customHeight="1" spans="1:4">
      <c r="A2" s="32" t="s">
        <v>128</v>
      </c>
      <c r="B2" s="32"/>
      <c r="C2" s="32"/>
      <c r="D2" s="32"/>
    </row>
    <row r="3" s="1" customFormat="1" ht="24.75" customHeight="1" spans="4:4">
      <c r="D3" s="4" t="s">
        <v>29</v>
      </c>
    </row>
    <row r="4" s="1" customFormat="1" ht="22.5" customHeight="1" spans="1:4">
      <c r="A4" s="16" t="s">
        <v>129</v>
      </c>
      <c r="B4" s="16" t="s">
        <v>130</v>
      </c>
      <c r="C4" s="16"/>
      <c r="D4" s="16"/>
    </row>
    <row r="5" s="1" customFormat="1" ht="22.5" customHeight="1" spans="1:4">
      <c r="A5" s="16"/>
      <c r="B5" s="16" t="s">
        <v>123</v>
      </c>
      <c r="C5" s="16" t="s">
        <v>131</v>
      </c>
      <c r="D5" s="16" t="s">
        <v>132</v>
      </c>
    </row>
    <row r="6" s="1" customFormat="1" ht="22.5" customHeight="1" spans="1:4">
      <c r="A6" s="33" t="s">
        <v>109</v>
      </c>
      <c r="B6" s="16">
        <v>1</v>
      </c>
      <c r="C6" s="16">
        <v>2</v>
      </c>
      <c r="D6" s="16">
        <v>3</v>
      </c>
    </row>
    <row r="7" s="1" customFormat="1" ht="22.5" customHeight="1" spans="1:4">
      <c r="A7" s="34" t="s">
        <v>123</v>
      </c>
      <c r="B7" s="17">
        <f>C7+D7</f>
        <v>1244.08</v>
      </c>
      <c r="C7" s="17">
        <f>C8+C14+C30</f>
        <v>1053.83</v>
      </c>
      <c r="D7" s="17">
        <f>D8+D14+D30</f>
        <v>190.25</v>
      </c>
    </row>
    <row r="8" s="1" customFormat="1" ht="22.5" customHeight="1" spans="1:4">
      <c r="A8" s="34" t="s">
        <v>133</v>
      </c>
      <c r="B8" s="17">
        <f t="shared" ref="B8:B37" si="0">C8+D8</f>
        <v>1046.74</v>
      </c>
      <c r="C8" s="17">
        <v>1046.74</v>
      </c>
      <c r="D8" s="17">
        <f>SUM(D9:D13)</f>
        <v>0</v>
      </c>
    </row>
    <row r="9" s="1" customFormat="1" ht="22.5" customHeight="1" spans="1:4">
      <c r="A9" s="35" t="s">
        <v>134</v>
      </c>
      <c r="B9" s="17">
        <f t="shared" si="0"/>
        <v>0</v>
      </c>
      <c r="C9" s="36"/>
      <c r="D9" s="36"/>
    </row>
    <row r="10" s="1" customFormat="1" ht="22.5" customHeight="1" spans="1:4">
      <c r="A10" s="35" t="s">
        <v>135</v>
      </c>
      <c r="B10" s="17">
        <f t="shared" si="0"/>
        <v>0</v>
      </c>
      <c r="C10" s="36"/>
      <c r="D10" s="36"/>
    </row>
    <row r="11" s="1" customFormat="1" ht="22.5" customHeight="1" spans="1:4">
      <c r="A11" s="35" t="s">
        <v>136</v>
      </c>
      <c r="B11" s="17">
        <f t="shared" si="0"/>
        <v>0</v>
      </c>
      <c r="C11" s="36"/>
      <c r="D11" s="36"/>
    </row>
    <row r="12" s="1" customFormat="1" ht="22.5" customHeight="1" spans="1:4">
      <c r="A12" s="35" t="s">
        <v>137</v>
      </c>
      <c r="B12" s="17">
        <f t="shared" si="0"/>
        <v>0</v>
      </c>
      <c r="C12" s="36"/>
      <c r="D12" s="36"/>
    </row>
    <row r="13" s="1" customFormat="1" ht="22.5" customHeight="1" spans="1:4">
      <c r="A13" s="35" t="s">
        <v>138</v>
      </c>
      <c r="B13" s="17">
        <f t="shared" si="0"/>
        <v>0</v>
      </c>
      <c r="C13" s="36"/>
      <c r="D13" s="36"/>
    </row>
    <row r="14" s="1" customFormat="1" ht="22.5" customHeight="1" spans="1:4">
      <c r="A14" s="34" t="s">
        <v>139</v>
      </c>
      <c r="B14" s="17">
        <f t="shared" si="0"/>
        <v>190.25</v>
      </c>
      <c r="C14" s="17">
        <f>SUM(C15:C29)</f>
        <v>0</v>
      </c>
      <c r="D14" s="17">
        <f>SUM(D15:D29)</f>
        <v>190.25</v>
      </c>
    </row>
    <row r="15" s="1" customFormat="1" ht="22.5" customHeight="1" spans="1:4">
      <c r="A15" s="35" t="s">
        <v>140</v>
      </c>
      <c r="B15" s="17">
        <f t="shared" si="0"/>
        <v>58</v>
      </c>
      <c r="C15" s="36"/>
      <c r="D15" s="36">
        <v>58</v>
      </c>
    </row>
    <row r="16" s="1" customFormat="1" ht="22.5" customHeight="1" spans="1:4">
      <c r="A16" s="35" t="s">
        <v>141</v>
      </c>
      <c r="B16" s="17">
        <f t="shared" si="0"/>
        <v>0</v>
      </c>
      <c r="C16" s="36"/>
      <c r="D16" s="36"/>
    </row>
    <row r="17" s="1" customFormat="1" ht="22.5" customHeight="1" spans="1:4">
      <c r="A17" s="35" t="s">
        <v>142</v>
      </c>
      <c r="B17" s="17">
        <f t="shared" si="0"/>
        <v>0</v>
      </c>
      <c r="C17" s="36"/>
      <c r="D17" s="36"/>
    </row>
    <row r="18" s="1" customFormat="1" ht="22.5" customHeight="1" spans="1:4">
      <c r="A18" s="35" t="s">
        <v>143</v>
      </c>
      <c r="B18" s="17">
        <f t="shared" si="0"/>
        <v>0</v>
      </c>
      <c r="C18" s="36"/>
      <c r="D18" s="36"/>
    </row>
    <row r="19" s="1" customFormat="1" ht="22.5" customHeight="1" spans="1:4">
      <c r="A19" s="35" t="s">
        <v>144</v>
      </c>
      <c r="B19" s="17">
        <f t="shared" si="0"/>
        <v>22.21</v>
      </c>
      <c r="C19" s="36"/>
      <c r="D19" s="36">
        <v>22.21</v>
      </c>
    </row>
    <row r="20" s="1" customFormat="1" ht="22.5" customHeight="1" spans="1:4">
      <c r="A20" s="35" t="s">
        <v>145</v>
      </c>
      <c r="B20" s="17">
        <f t="shared" si="0"/>
        <v>8</v>
      </c>
      <c r="C20" s="36"/>
      <c r="D20" s="36">
        <v>8</v>
      </c>
    </row>
    <row r="21" s="1" customFormat="1" ht="22.5" customHeight="1" spans="1:4">
      <c r="A21" s="35" t="s">
        <v>146</v>
      </c>
      <c r="B21" s="17">
        <f t="shared" si="0"/>
        <v>28.8</v>
      </c>
      <c r="C21" s="36"/>
      <c r="D21" s="36">
        <v>28.8</v>
      </c>
    </row>
    <row r="22" s="1" customFormat="1" ht="22.5" customHeight="1" spans="1:4">
      <c r="A22" s="35" t="s">
        <v>147</v>
      </c>
      <c r="B22" s="17">
        <f t="shared" si="0"/>
        <v>0</v>
      </c>
      <c r="C22" s="36"/>
      <c r="D22" s="36"/>
    </row>
    <row r="23" s="1" customFormat="1" ht="22.5" customHeight="1" spans="1:4">
      <c r="A23" s="35" t="s">
        <v>148</v>
      </c>
      <c r="B23" s="17">
        <f t="shared" si="0"/>
        <v>0</v>
      </c>
      <c r="C23" s="36"/>
      <c r="D23" s="36"/>
    </row>
    <row r="24" s="1" customFormat="1" ht="22.5" customHeight="1" spans="1:4">
      <c r="A24" s="35" t="s">
        <v>149</v>
      </c>
      <c r="B24" s="17">
        <f t="shared" si="0"/>
        <v>0</v>
      </c>
      <c r="C24" s="36"/>
      <c r="D24" s="36"/>
    </row>
    <row r="25" s="1" customFormat="1" ht="22.5" customHeight="1" spans="1:4">
      <c r="A25" s="35" t="s">
        <v>150</v>
      </c>
      <c r="B25" s="17">
        <f t="shared" si="0"/>
        <v>6.71</v>
      </c>
      <c r="C25" s="36"/>
      <c r="D25" s="36">
        <v>6.71</v>
      </c>
    </row>
    <row r="26" s="1" customFormat="1" ht="22.5" customHeight="1" spans="1:4">
      <c r="A26" s="35" t="s">
        <v>151</v>
      </c>
      <c r="B26" s="17">
        <f t="shared" si="0"/>
        <v>0</v>
      </c>
      <c r="C26" s="36"/>
      <c r="D26" s="36"/>
    </row>
    <row r="27" s="1" customFormat="1" ht="22.5" customHeight="1" spans="1:4">
      <c r="A27" s="35" t="s">
        <v>152</v>
      </c>
      <c r="B27" s="17">
        <f t="shared" si="0"/>
        <v>0</v>
      </c>
      <c r="C27" s="36"/>
      <c r="D27" s="36"/>
    </row>
    <row r="28" s="1" customFormat="1" ht="22.5" customHeight="1" spans="1:4">
      <c r="A28" s="35" t="s">
        <v>153</v>
      </c>
      <c r="B28" s="17">
        <f t="shared" si="0"/>
        <v>66.53</v>
      </c>
      <c r="C28" s="36"/>
      <c r="D28" s="36">
        <v>66.53</v>
      </c>
    </row>
    <row r="29" s="1" customFormat="1" ht="22.5" customHeight="1" spans="1:4">
      <c r="A29" s="35" t="s">
        <v>154</v>
      </c>
      <c r="B29" s="17">
        <f t="shared" si="0"/>
        <v>0</v>
      </c>
      <c r="C29" s="36"/>
      <c r="D29" s="36"/>
    </row>
    <row r="30" s="1" customFormat="1" ht="22.5" customHeight="1" spans="1:4">
      <c r="A30" s="34" t="s">
        <v>155</v>
      </c>
      <c r="B30" s="17">
        <f t="shared" si="0"/>
        <v>7.09</v>
      </c>
      <c r="C30" s="17">
        <v>7.09</v>
      </c>
      <c r="D30" s="17">
        <f>SUM(D31:D37)</f>
        <v>0</v>
      </c>
    </row>
    <row r="31" s="1" customFormat="1" ht="22.5" customHeight="1" spans="1:4">
      <c r="A31" s="35" t="s">
        <v>156</v>
      </c>
      <c r="B31" s="17">
        <f t="shared" si="0"/>
        <v>0</v>
      </c>
      <c r="C31" s="36"/>
      <c r="D31" s="36"/>
    </row>
    <row r="32" s="1" customFormat="1" ht="22.5" customHeight="1" spans="1:4">
      <c r="A32" s="35" t="s">
        <v>157</v>
      </c>
      <c r="B32" s="17">
        <f t="shared" si="0"/>
        <v>0</v>
      </c>
      <c r="C32" s="36"/>
      <c r="D32" s="36"/>
    </row>
    <row r="33" s="1" customFormat="1" ht="22.5" customHeight="1" spans="1:4">
      <c r="A33" s="35" t="s">
        <v>158</v>
      </c>
      <c r="B33" s="17">
        <f t="shared" si="0"/>
        <v>0</v>
      </c>
      <c r="C33" s="36"/>
      <c r="D33" s="36"/>
    </row>
    <row r="34" s="1" customFormat="1" ht="22.5" customHeight="1" spans="1:4">
      <c r="A34" s="35" t="s">
        <v>159</v>
      </c>
      <c r="B34" s="17">
        <f t="shared" si="0"/>
        <v>0</v>
      </c>
      <c r="C34" s="36"/>
      <c r="D34" s="36"/>
    </row>
    <row r="35" s="1" customFormat="1" ht="22.5" customHeight="1" spans="1:4">
      <c r="A35" s="35" t="s">
        <v>160</v>
      </c>
      <c r="B35" s="17">
        <f t="shared" si="0"/>
        <v>0</v>
      </c>
      <c r="C35" s="36"/>
      <c r="D35" s="36"/>
    </row>
    <row r="36" s="1" customFormat="1" ht="22.5" customHeight="1" spans="1:4">
      <c r="A36" s="35" t="s">
        <v>161</v>
      </c>
      <c r="B36" s="17">
        <f t="shared" si="0"/>
        <v>0</v>
      </c>
      <c r="C36" s="36"/>
      <c r="D36" s="36"/>
    </row>
    <row r="37" s="1" customFormat="1" ht="22.5" customHeight="1" spans="1:4">
      <c r="A37" s="35" t="s">
        <v>162</v>
      </c>
      <c r="B37" s="17">
        <f t="shared" si="0"/>
        <v>0</v>
      </c>
      <c r="C37" s="36"/>
      <c r="D37" s="36"/>
    </row>
  </sheetData>
  <mergeCells count="3">
    <mergeCell ref="A2:D2"/>
    <mergeCell ref="B4:D4"/>
    <mergeCell ref="A4:A5"/>
  </mergeCells>
  <hyperlinks>
    <hyperlink ref="A1" location="目录!A1" display="返回"/>
  </hyperlinks>
  <printOptions horizontalCentered="1"/>
  <pageMargins left="0.786805555555556" right="0.786805555555556" top="0.393055555555556" bottom="0.196527777777778" header="0.511111111111111" footer="0.511111111111111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草案-封面 </vt:lpstr>
      <vt:lpstr>目录</vt:lpstr>
      <vt:lpstr>（1）</vt:lpstr>
      <vt:lpstr>（2）</vt:lpstr>
      <vt:lpstr>（3）</vt:lpstr>
      <vt:lpstr>（4）</vt:lpstr>
      <vt:lpstr>（5）</vt:lpstr>
      <vt:lpstr>（6）</vt:lpstr>
      <vt:lpstr>（7）</vt:lpstr>
      <vt:lpstr>（8）</vt:lpstr>
      <vt:lpstr>（9）</vt:lpstr>
      <vt:lpstr>（10）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chenpenghan</dc:creator>
  <cp:lastModifiedBy>Lenovo</cp:lastModifiedBy>
  <cp:revision>1</cp:revision>
  <dcterms:created xsi:type="dcterms:W3CDTF">2018-01-23T08:25:00Z</dcterms:created>
  <dcterms:modified xsi:type="dcterms:W3CDTF">2023-05-15T03:49:14Z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ICV">
    <vt:lpwstr>A4C7BFF7EACC45498B2ACAC1071A74D0</vt:lpwstr>
  </property>
</Properties>
</file>