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345" activeTab="1"/>
  </bookViews>
  <sheets>
    <sheet name="附件1" sheetId="20" r:id="rId1"/>
    <sheet name="附件2" sheetId="21" r:id="rId2"/>
    <sheet name="附件3" sheetId="22" r:id="rId3"/>
    <sheet name="Sheet1" sheetId="23" r:id="rId4"/>
    <sheet name="Sheet2" sheetId="24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1" hidden="1">附件2!$A$5:$XEQ$5</definedName>
    <definedName name="_??????" localSheetId="1">#REF!</definedName>
    <definedName name="_??????">#REF!</definedName>
    <definedName name="___?" localSheetId="1">#REF!</definedName>
    <definedName name="___?">#REF!</definedName>
    <definedName name="_21114" localSheetId="1">#REF!</definedName>
    <definedName name="_21114">#REF!</definedName>
    <definedName name="_Fill" localSheetId="1">#REF!</definedName>
    <definedName name="_Fill">#REF!</definedName>
    <definedName name="_Order1">255</definedName>
    <definedName name="_Order2">255</definedName>
    <definedName name="a" localSheetId="1">#REF!</definedName>
    <definedName name="a">#REF!</definedName>
    <definedName name="aa" localSheetId="1">#REF!</definedName>
    <definedName name="aa">#REF!</definedName>
    <definedName name="as">#N/A</definedName>
    <definedName name="cost" localSheetId="1">#REF!</definedName>
    <definedName name="cost">#REF!</definedName>
    <definedName name="data" localSheetId="1">#REF!</definedName>
    <definedName name="data">#REF!</definedName>
    <definedName name="Database" localSheetId="1" hidden="1">#REF!</definedName>
    <definedName name="Database" hidden="1">#REF!</definedName>
    <definedName name="database2" localSheetId="1">#REF!</definedName>
    <definedName name="database2">#REF!</definedName>
    <definedName name="database3" localSheetId="1">#REF!</definedName>
    <definedName name="database3">#REF!</definedName>
    <definedName name="dss" localSheetId="1">#REF!</definedName>
    <definedName name="dss">#REF!</definedName>
    <definedName name="E206." localSheetId="1">#REF!</definedName>
    <definedName name="E206.">#REF!</definedName>
    <definedName name="eee" localSheetId="1">#REF!</definedName>
    <definedName name="eee">#REF!</definedName>
    <definedName name="eve" localSheetId="1">#REF!</definedName>
    <definedName name="eve">#REF!</definedName>
    <definedName name="fff" localSheetId="1">#REF!</definedName>
    <definedName name="fff">#REF!</definedName>
    <definedName name="gxxe2003">'[1]P1012001'!$A$6:$E$117</definedName>
    <definedName name="gxxe20032">'[1]P1012001'!$A$6:$E$117</definedName>
    <definedName name="hhhh" localSheetId="1">#REF!</definedName>
    <definedName name="hhhh">#REF!</definedName>
    <definedName name="HWSheet">1</definedName>
    <definedName name="kkkk" localSheetId="1">#REF!</definedName>
    <definedName name="kkkk">#REF!</definedName>
    <definedName name="Module.Prix_SMC">#N/A</definedName>
    <definedName name="PRCGAAP" localSheetId="1">#REF!</definedName>
    <definedName name="PRCGAAP">#REF!</definedName>
    <definedName name="PRCGAAP2" localSheetId="1">#REF!</definedName>
    <definedName name="PRCGAAP2">#REF!</definedName>
    <definedName name="_xlnm.Print_Area" localSheetId="0">附件1!$A$1:$I$61</definedName>
    <definedName name="_xlnm.Print_Area" localSheetId="1">附件2!$A$7:$AB$259</definedName>
    <definedName name="Print_Area_MI" localSheetId="1">#REF!</definedName>
    <definedName name="Print_Area_MI">#REF!</definedName>
    <definedName name="_xlnm.Print_Titles" localSheetId="0">附件1!$2:$5</definedName>
    <definedName name="_xlnm.Print_Titles" localSheetId="1">附件2!$1:$5</definedName>
    <definedName name="rrrr" localSheetId="1">#REF!</definedName>
    <definedName name="rrrr">#REF!</definedName>
    <definedName name="s" localSheetId="1">#REF!</definedName>
    <definedName name="s">#REF!</definedName>
    <definedName name="sfeggsafasfas" localSheetId="1">#REF!</definedName>
    <definedName name="sfeggsafasfas">#REF!</definedName>
    <definedName name="ss" localSheetId="1">#REF!</definedName>
    <definedName name="ss">#REF!</definedName>
    <definedName name="ttt" localSheetId="1">#REF!</definedName>
    <definedName name="ttt">#REF!</definedName>
    <definedName name="tttt" localSheetId="1">#REF!</definedName>
    <definedName name="tttt">#REF!</definedName>
    <definedName name="UFPcy" localSheetId="1">#REF!</definedName>
    <definedName name="UFPcy">#REF!</definedName>
    <definedName name="UFPkcsp" localSheetId="1">#REF!</definedName>
    <definedName name="UFPkcsp">#REF!</definedName>
    <definedName name="UFPrn20031228144214" localSheetId="1">[2]主营业务成本明细表!#REF!</definedName>
    <definedName name="UFPrn20031228144214">[2]主营业务成本明细表!#REF!</definedName>
    <definedName name="UFPyt" localSheetId="1">#REF!</definedName>
    <definedName name="UFPyt">#REF!</definedName>
    <definedName name="Work_Program_By_Area_List" localSheetId="1">#REF!</definedName>
    <definedName name="Work_Program_By_Area_List">#REF!</definedName>
    <definedName name="www" localSheetId="1">#REF!</definedName>
    <definedName name="www">#REF!</definedName>
    <definedName name="yyyy" localSheetId="1">#REF!</definedName>
    <definedName name="yyyy">#REF!</definedName>
    <definedName name="本级标准收入2004年">[3]本年收入合计!$E$4:$E$184</definedName>
    <definedName name="拨款汇总_合计" localSheetId="1">SUM(#REF!)</definedName>
    <definedName name="拨款汇总_合计">SUM(#REF!)</definedName>
    <definedName name="财力" localSheetId="1">#REF!</definedName>
    <definedName name="财力">#REF!</definedName>
    <definedName name="财政供养人员增幅2004年">[4]财政供养人员增幅!$E$6</definedName>
    <definedName name="财政供养人员增幅2004年分县">[4]财政供养人员增幅!$E$4:$E$184</definedName>
    <definedName name="村级标准支出">[5]村级支出!$E$4:$E$184</definedName>
    <definedName name="大多数">[6]Sheet2!$A$15</definedName>
    <definedName name="大幅度" localSheetId="1">#REF!</definedName>
    <definedName name="大幅度">#REF!</definedName>
    <definedName name="地区名称" localSheetId="1">#REF!</definedName>
    <definedName name="地区名称">#REF!</definedName>
    <definedName name="第二产业分县2003年">[7]GDP!$G$4:$G$184</definedName>
    <definedName name="第二产业合计2003年">[7]GDP!$G$4</definedName>
    <definedName name="第三产业分县2003年">[7]GDP!$H$4:$H$184</definedName>
    <definedName name="第三产业合计2003年">[7]GDP!$H$4</definedName>
    <definedName name="耕地占用税分县2003年">[8]一般预算收入!$U$4:$U$184</definedName>
    <definedName name="耕地占用税合计2003年">[8]一般预算收入!$U$4</definedName>
    <definedName name="工商税收2004年">[9]工商税收!$S$4:$S$184</definedName>
    <definedName name="工商税收合计2004年">[9]工商税收!$S$4</definedName>
    <definedName name="公检法司部门编制数">[10]公检法司编制!$E$4:$E$184</definedName>
    <definedName name="公用标准支出">[11]合计!$E$4:$E$184</definedName>
    <definedName name="行政管理部门编制数">[10]行政编制!$E$4:$E$184</definedName>
    <definedName name="合计" localSheetId="1">#REF!</definedName>
    <definedName name="合计">#REF!</definedName>
    <definedName name="汇率" localSheetId="1">#REF!</definedName>
    <definedName name="汇率">#REF!</definedName>
    <definedName name="科目编码">[12]编码!$A$2:$A$145</definedName>
    <definedName name="年初短期投资" localSheetId="1">#REF!</definedName>
    <definedName name="年初短期投资">#REF!</definedName>
    <definedName name="年初货币资金" localSheetId="1">#REF!</definedName>
    <definedName name="年初货币资金">#REF!</definedName>
    <definedName name="年初应收票据" localSheetId="1">#REF!</definedName>
    <definedName name="年初应收票据">#REF!</definedName>
    <definedName name="农业人口2003年">[13]农业人口!$E$4:$E$184</definedName>
    <definedName name="农业税分县2003年">[8]一般预算收入!$S$4:$S$184</definedName>
    <definedName name="农业税合计2003年">[8]一般预算收入!$S$4</definedName>
    <definedName name="农业特产税分县2003年">[8]一般预算收入!$T$4:$T$184</definedName>
    <definedName name="农业特产税合计2003年">[8]一般预算收入!$T$4</definedName>
    <definedName name="农业用地面积">[14]农业用地!$E$4:$E$184</definedName>
    <definedName name="契税分县2003年">[8]一般预算收入!$V$4:$V$184</definedName>
    <definedName name="契税合计2003年">[8]一般预算收入!$V$4</definedName>
    <definedName name="全额差额比例" localSheetId="1">#REF!</definedName>
    <definedName name="全额差额比例">#REF!</definedName>
    <definedName name="人员标准支出">[15]人员支出!$E$4:$E$184</definedName>
    <definedName name="生产列1" localSheetId="1">#REF!</definedName>
    <definedName name="生产列1">#REF!</definedName>
    <definedName name="生产列11" localSheetId="1">#REF!</definedName>
    <definedName name="生产列11">#REF!</definedName>
    <definedName name="生产列15" localSheetId="1">#REF!</definedName>
    <definedName name="生产列15">#REF!</definedName>
    <definedName name="生产列16" localSheetId="1">#REF!</definedName>
    <definedName name="生产列16">#REF!</definedName>
    <definedName name="生产列17" localSheetId="1">#REF!</definedName>
    <definedName name="生产列17">#REF!</definedName>
    <definedName name="生产列19" localSheetId="1">#REF!</definedName>
    <definedName name="生产列19">#REF!</definedName>
    <definedName name="生产列2" localSheetId="1">#REF!</definedName>
    <definedName name="生产列2">#REF!</definedName>
    <definedName name="生产列20" localSheetId="1">#REF!</definedName>
    <definedName name="生产列20">#REF!</definedName>
    <definedName name="生产列3" localSheetId="1">#REF!</definedName>
    <definedName name="生产列3">#REF!</definedName>
    <definedName name="生产列4" localSheetId="1">#REF!</definedName>
    <definedName name="生产列4">#REF!</definedName>
    <definedName name="生产列5" localSheetId="1">#REF!</definedName>
    <definedName name="生产列5">#REF!</definedName>
    <definedName name="生产列6" localSheetId="1">#REF!</definedName>
    <definedName name="生产列6">#REF!</definedName>
    <definedName name="生产列7" localSheetId="1">#REF!</definedName>
    <definedName name="生产列7">#REF!</definedName>
    <definedName name="生产列8" localSheetId="1">#REF!</definedName>
    <definedName name="生产列8">#REF!</definedName>
    <definedName name="生产列9" localSheetId="1">#REF!</definedName>
    <definedName name="生产列9">#REF!</definedName>
    <definedName name="生产期" localSheetId="1">#REF!</definedName>
    <definedName name="生产期">#REF!</definedName>
    <definedName name="生产期1" localSheetId="1">#REF!</definedName>
    <definedName name="生产期1">#REF!</definedName>
    <definedName name="生产期11" localSheetId="1">#REF!</definedName>
    <definedName name="生产期11">#REF!</definedName>
    <definedName name="生产期123" localSheetId="1">#REF!</definedName>
    <definedName name="生产期123">#REF!</definedName>
    <definedName name="生产期15" localSheetId="1">#REF!</definedName>
    <definedName name="生产期15">#REF!</definedName>
    <definedName name="生产期16" localSheetId="1">#REF!</definedName>
    <definedName name="生产期16">#REF!</definedName>
    <definedName name="生产期17" localSheetId="1">#REF!</definedName>
    <definedName name="生产期17">#REF!</definedName>
    <definedName name="生产期19" localSheetId="1">#REF!</definedName>
    <definedName name="生产期19">#REF!</definedName>
    <definedName name="生产期2" localSheetId="1">#REF!</definedName>
    <definedName name="生产期2">#REF!</definedName>
    <definedName name="生产期20" localSheetId="1">#REF!</definedName>
    <definedName name="生产期20">#REF!</definedName>
    <definedName name="生产期3" localSheetId="1">#REF!</definedName>
    <definedName name="生产期3">#REF!</definedName>
    <definedName name="生产期4" localSheetId="1">#REF!</definedName>
    <definedName name="生产期4">#REF!</definedName>
    <definedName name="生产期5" localSheetId="1">#REF!</definedName>
    <definedName name="生产期5">#REF!</definedName>
    <definedName name="生产期6" localSheetId="1">#REF!</definedName>
    <definedName name="生产期6">#REF!</definedName>
    <definedName name="生产期7" localSheetId="1">#REF!</definedName>
    <definedName name="生产期7">#REF!</definedName>
    <definedName name="生产期8" localSheetId="1">#REF!</definedName>
    <definedName name="生产期8">#REF!</definedName>
    <definedName name="生产期9" localSheetId="1">#REF!</definedName>
    <definedName name="生产期9">#REF!</definedName>
    <definedName name="事业发展支出">[16]事业发展!$E$4:$E$184</definedName>
    <definedName name="是" localSheetId="1">#REF!</definedName>
    <definedName name="是">#REF!</definedName>
    <definedName name="位次d" localSheetId="1">#REF!</definedName>
    <definedName name="位次d">#REF!</definedName>
    <definedName name="乡镇个数">[17]行政区划!$D$6:$D$184</definedName>
    <definedName name="性别">[18]基础编码!$H$2:$H$3</definedName>
    <definedName name="学历">[18]基础编码!$S$2:$S$9</definedName>
    <definedName name="一般预算收入2002年">'[19]2002年一般预算收入'!$AC$4:$AC$184</definedName>
    <definedName name="一般预算收入2003年">[8]一般预算收入!$AD$4:$AD$184</definedName>
    <definedName name="一般预算收入合计2003年">[8]一般预算收入!$AC$4</definedName>
    <definedName name="支出">'[20]P1012001'!$A$6:$E$117</definedName>
    <definedName name="职务级别">[21]行政机构人员信息!$K$5</definedName>
    <definedName name="中国" localSheetId="1">#REF!</definedName>
    <definedName name="中国">#REF!</definedName>
    <definedName name="中小学生人数2003年">[22]中小学生!$E$4:$E$184</definedName>
    <definedName name="总人口2003年">[23]总人口!$E$4:$E$184</definedName>
    <definedName name="전" localSheetId="1">#REF!</definedName>
    <definedName name="전">#REF!</definedName>
    <definedName name="주택사업본부" localSheetId="1">#REF!</definedName>
    <definedName name="주택사업본부">#REF!</definedName>
    <definedName name="철구사업본부" localSheetId="1">#REF!</definedName>
    <definedName name="철구사업본부">#REF!</definedName>
  </definedNames>
  <calcPr calcId="144525"/>
</workbook>
</file>

<file path=xl/sharedStrings.xml><?xml version="1.0" encoding="utf-8"?>
<sst xmlns="http://schemas.openxmlformats.org/spreadsheetml/2006/main" count="2842" uniqueCount="873">
  <si>
    <t>附件1</t>
  </si>
  <si>
    <r>
      <rPr>
        <sz val="18"/>
        <rFont val="方正小标宋简体"/>
        <charset val="134"/>
      </rPr>
      <t xml:space="preserve"> </t>
    </r>
    <r>
      <rPr>
        <u/>
        <sz val="18"/>
        <rFont val="方正小标宋简体"/>
        <charset val="134"/>
      </rPr>
      <t xml:space="preserve">    会宁    </t>
    </r>
    <r>
      <rPr>
        <sz val="18"/>
        <rFont val="方正小标宋简体"/>
        <charset val="134"/>
      </rPr>
      <t>县（区）统筹整合资金计划表（与整合方案一致）</t>
    </r>
  </si>
  <si>
    <t>单位：万元</t>
  </si>
  <si>
    <t>序号</t>
  </si>
  <si>
    <t>财政资金名称</t>
  </si>
  <si>
    <t>纳入统筹整合资金的总规模</t>
  </si>
  <si>
    <t>计划整合
规模</t>
  </si>
  <si>
    <t>占比</t>
  </si>
  <si>
    <t>资金规模</t>
  </si>
  <si>
    <t>对应文号</t>
  </si>
  <si>
    <t>合计</t>
  </si>
  <si>
    <t>中央财政合计</t>
  </si>
  <si>
    <t>中央财政衔接推进乡村振兴补助资金</t>
  </si>
  <si>
    <t>甘财振兴[2022]21号</t>
  </si>
  <si>
    <t>水利发展资金</t>
  </si>
  <si>
    <t>甘财农[2022]111号</t>
  </si>
  <si>
    <t>农业生产发展资金</t>
  </si>
  <si>
    <t>总规模(A,包含该项资金的全部支出方向)</t>
  </si>
  <si>
    <t>其中（B）:</t>
  </si>
  <si>
    <t>★耕地地力保护补贴(B1)</t>
  </si>
  <si>
    <t>甘财农[2022]102号</t>
  </si>
  <si>
    <t>★农机购置补贴(B2)</t>
  </si>
  <si>
    <t>甘财农[2022]103号</t>
  </si>
  <si>
    <t>★支持适度规模经营（农业信贷担保体系建设运营）(B3)</t>
  </si>
  <si>
    <t>★有机肥替代(B4)</t>
  </si>
  <si>
    <t>★农机深耕深松(B5)</t>
  </si>
  <si>
    <t>★良种良法部分(B6)</t>
  </si>
  <si>
    <t>★产业乡村强县示范行动(B7)</t>
  </si>
  <si>
    <t>★现代农业产业园(B8)</t>
  </si>
  <si>
    <t>扣除B后的资金规模（C=A-B）</t>
  </si>
  <si>
    <t>林业改革发展资金</t>
  </si>
  <si>
    <t>甘财资环[2022]92号</t>
  </si>
  <si>
    <t>其中（B）：★森林资源管护和相关试点资金</t>
  </si>
  <si>
    <t>农田建设补助资金</t>
  </si>
  <si>
    <t>甘财农[2022]105号</t>
  </si>
  <si>
    <t>农村综合改革转移支付</t>
  </si>
  <si>
    <t>甘财农[2022]99号</t>
  </si>
  <si>
    <t>林业草原生态保护恢复资金（草原生态修复治理补助部分）</t>
  </si>
  <si>
    <t>农村环境整治资金</t>
  </si>
  <si>
    <t>车辆购置税收入补助地方用于一般公路建设项目资金（支持农村公路部分）</t>
  </si>
  <si>
    <t>甘财建[2022]230号</t>
  </si>
  <si>
    <t>农村危房改造补助资金（农村危房改造部分）</t>
  </si>
  <si>
    <t>甘财综[2022]56号</t>
  </si>
  <si>
    <t>中央专项彩票公益金支持欠发达革命老区乡村振兴资金</t>
  </si>
  <si>
    <t>常规产粮大县奖励资金</t>
  </si>
  <si>
    <t>甘财建[2022]199号</t>
  </si>
  <si>
    <t>生猪（牛羊）调出大县奖励资金（省级统筹部分）</t>
  </si>
  <si>
    <t>甘财建[2022]188号</t>
  </si>
  <si>
    <t>农业资源及生态保护补助资金（对农民的直接补贴、东北黑土地保护及保护性耕作、畜禽粪污资源化利用、轮作休耕、长江禁捕除外）</t>
  </si>
  <si>
    <t>旅游发展基金</t>
  </si>
  <si>
    <t>中央预算内投资用于“三农”建设部分（不包括国家水网骨干工程、饮水安全保障工程、气象基础设施、农村电网巩固提升工程、生态保护和修复方面的支出）</t>
  </si>
  <si>
    <t>小  计</t>
  </si>
  <si>
    <t>①</t>
  </si>
  <si>
    <t>②</t>
  </si>
  <si>
    <t>③</t>
  </si>
  <si>
    <t>④</t>
  </si>
  <si>
    <t>⑤</t>
  </si>
  <si>
    <t>⑥</t>
  </si>
  <si>
    <t>二</t>
  </si>
  <si>
    <t>省级财政资金小计</t>
  </si>
  <si>
    <t>省级财政衔接推进乡村振兴补助资金</t>
  </si>
  <si>
    <t>甘财振兴[2022]22号</t>
  </si>
  <si>
    <t>“两州一市”省级资金</t>
  </si>
  <si>
    <t>少数民族发展省级资金</t>
  </si>
  <si>
    <t>以工代赈省级资金</t>
  </si>
  <si>
    <t>省级水利发展资金</t>
  </si>
  <si>
    <t>农田建设补助专项资金</t>
  </si>
  <si>
    <t>甘财农[2022]128号</t>
  </si>
  <si>
    <t>农村综合改革专项补助资金</t>
  </si>
  <si>
    <t>耕地质量保护与提升补助资金</t>
  </si>
  <si>
    <t>甘财农[2022]127号</t>
  </si>
  <si>
    <t>林业草原资源保护与发展专项资金（①防沙治沙②林业草原科技创新与合作）</t>
  </si>
  <si>
    <t>草原生态修复治理资金</t>
  </si>
  <si>
    <t>土地整治等补助资金</t>
  </si>
  <si>
    <t>农村危房改造省级资金</t>
  </si>
  <si>
    <t>三</t>
  </si>
  <si>
    <t>市级财政资金小计</t>
  </si>
  <si>
    <t>市级财政衔接推进乡村振兴补助资金</t>
  </si>
  <si>
    <t>…     …</t>
  </si>
  <si>
    <t>四</t>
  </si>
  <si>
    <t>县级财政资金小计</t>
  </si>
  <si>
    <t>县级财政衔接推进乡村振兴补助资金</t>
  </si>
  <si>
    <t>说明：★不予整合</t>
  </si>
  <si>
    <t>附件2</t>
  </si>
  <si>
    <t>2023年统筹整合财政涉农资金项目计划表</t>
  </si>
  <si>
    <t>项目名称</t>
  </si>
  <si>
    <t>建设
性质（新建或续建）</t>
  </si>
  <si>
    <t>建设起
止年限</t>
  </si>
  <si>
    <t>建设
地点（以乡镇为单位细化到村）</t>
  </si>
  <si>
    <t>建设内容</t>
  </si>
  <si>
    <t>投资规模及资金来源</t>
  </si>
  <si>
    <t>中央、省级资金来源及文号</t>
  </si>
  <si>
    <t>绩效目标</t>
  </si>
  <si>
    <t>项目主管单位</t>
  </si>
  <si>
    <t>项目实施单位</t>
  </si>
  <si>
    <t>批复
文号</t>
  </si>
  <si>
    <t>备注</t>
  </si>
  <si>
    <t>中央
资金</t>
  </si>
  <si>
    <t>省级
资金</t>
  </si>
  <si>
    <t>市级
资金</t>
  </si>
  <si>
    <t>县级
资金</t>
  </si>
  <si>
    <t>项目效益情况</t>
  </si>
  <si>
    <t>利益联结机制</t>
  </si>
  <si>
    <t>受益
村数
(个)</t>
  </si>
  <si>
    <t>受益户数
(万户)</t>
  </si>
  <si>
    <t>受益人数
(万人)</t>
  </si>
  <si>
    <t>单位名称</t>
  </si>
  <si>
    <t>责任人</t>
  </si>
  <si>
    <t>脱贫村</t>
  </si>
  <si>
    <t>其他村</t>
  </si>
  <si>
    <t>小计</t>
  </si>
  <si>
    <t>脱贫户（含监测对象）</t>
  </si>
  <si>
    <t>其他农户</t>
  </si>
  <si>
    <t>脱贫人口人数（含监测对象）</t>
  </si>
  <si>
    <t>其他人口人数</t>
  </si>
  <si>
    <t>合        计</t>
  </si>
  <si>
    <t>一</t>
  </si>
  <si>
    <t>农村产业发展方面</t>
  </si>
  <si>
    <t>（一）种植业</t>
  </si>
  <si>
    <t>1.到户产业项目</t>
  </si>
  <si>
    <t>脱贫户和三类户种植全膜玉米和黑膜马铃薯每亩各补助地膜2公斤，每亩折合补助资金56.62万元，以物资形式发放到户。</t>
  </si>
  <si>
    <t>黑膜马铃薯和全膜玉米</t>
  </si>
  <si>
    <t>新建</t>
  </si>
  <si>
    <t>2022.10-2023.05</t>
  </si>
  <si>
    <t>会师镇</t>
  </si>
  <si>
    <t xml:space="preserve">   扶持145户脱贫户和三类户种植全膜玉米1152亩，其中：东河村38户250亩、范湾村22户210亩、高庄村16户1136亩、西岩村23户202亩、稍岔村20户160亩、蒲杏村20户162亩、南咀村1户8亩、南十村5户14亩；133户脱贫户和三类户种植黑膜马铃薯2064亩。每亩补助地膜2公斤，每亩折合补助资金56.62元，其中：东河村38户250亩、范湾村22户210亩、高庄村16户1136亩、西岩村23户202亩、稍岔村20户160亩、蒲杏村20户162亩、南咀村1户8亩、南十村5户14亩；</t>
  </si>
  <si>
    <t xml:space="preserve">  增加脱贫户收入，多元化发展农业产业</t>
  </si>
  <si>
    <t>直接受益，调动生产积极性，增加脱贫户收入。</t>
  </si>
  <si>
    <t>农业农村局</t>
  </si>
  <si>
    <t>南小强</t>
  </si>
  <si>
    <t>农技中心</t>
  </si>
  <si>
    <t>齐向辉</t>
  </si>
  <si>
    <t>丁家沟镇</t>
  </si>
  <si>
    <t xml:space="preserve">   扶持2140户脱贫户和三类户种植全膜玉米18374亩，其中：线川村297户2504亩、荔峡村321户2528亩、沈屲村263户2424亩、金滩村201户1782亩、慢湾村317户2852亩、梁庄村217户1962亩、马岔村338户2486亩、南门村48户2486亩、郝川村49户2486亩、窑沟村61户2486亩；扶持2140户脱贫户和三类户种植黑膜马铃薯183744亩。其中：其中：线川村297户2504亩、荔峡村321户2528亩、沈屲村263户2424亩、金滩村201户1782亩、慢湾村317户2852亩、梁庄村217户1962亩、马岔村338户2486亩、南门村48户2486亩、郝川村49户2486亩、窑沟村61户2486。</t>
  </si>
  <si>
    <t>中川镇</t>
  </si>
  <si>
    <t xml:space="preserve">   扶持1306户脱贫户和三类户种植全膜玉米11228亩，其中：糜岔村130户1220亩、三岘村199户1692亩、老鸦村212户1806亩、中川村411户3786亩、梁堡村69户572亩、高庙村56户478亩、高陵村63户498亩、王磨村39户360亩、大墩村76户610亩、化合村35户284亩；扶持1290户脱贫户和三类户种植黑膜马铃薯11228亩，其中：糜岔村130户1220亩、三岘村199户1692亩、老鸦村212户1806亩、中川村410户3756亩、梁堡村69户572亩、高庙村56户478亩、高陵村63户498亩、王磨村39户360亩、大墩村76户610亩、化合村35户284亩。</t>
  </si>
  <si>
    <t>新添堡乡</t>
  </si>
  <si>
    <t xml:space="preserve">   扶持1627户脱贫户和三类户种植全膜玉米15460亩，其中：三合村171户1628亩、河屲村192户1906亩、涝池村138户1158亩、回河村176户1688亩、芦岔村168户2226亩、大寺村295户2808亩、三岔村142户1268亩、炭山村120户1010亩、苦水村24户220亩、道口村55户578亩、新添村50户422亩、沙湾村41户350亩、彭湾村54户490亩；扶持1627户脱贫户和三类户种植黑膜马铃薯15460亩，其中：三合村171户1628亩、河屲村192户1906亩、涝池村138户1158亩、回河村176户1688亩、芦岔村168户2226亩、大寺村295户2808亩、三岔村142户1268亩、炭山村120户1010亩、苦水村24户220亩、道口村55户578亩、新添村50户422亩、沙湾村41户350亩、彭湾村54户490亩。</t>
  </si>
  <si>
    <t>增加脱贫户及监测户收入，多元化发展农业产业，户均增收2000元以上。</t>
  </si>
  <si>
    <t>侯家川镇</t>
  </si>
  <si>
    <t xml:space="preserve">   扶持1079户脱贫户和三类户种植全膜玉米9382亩，其中：下川村221户2056亩、白顾村327户2794亩、邢郡村294户2646亩、葛滩村59户646亩、侯川村57户494亩、古道村35户422亩、芦河村36户324亩； 扶持1079户脱贫户和三类户种植黑膜马铃薯9382亩。其中：下川村221户2056亩、白顾村327户2794亩、邢郡村294户2646亩、葛滩村59户646亩、侯川村57户494亩、古道村35户422亩、芦河村36户324亩。</t>
  </si>
  <si>
    <t>党家岘乡</t>
  </si>
  <si>
    <t>扶持1768户脱贫户和三类户种植全膜玉米15776亩，其中：庙儿村178户1680亩、毛坪村178户1605亩、上秀村260户2430亩、吕堡村220户2178亩、新民村218户2088亩、杨湾村420户1899亩、梁河村66户474亩、砖井村38户314亩、党岘村36户287亩、大寨村40户346亩；扶持1654户脱贫户和三类户种植黑膜马铃薯15208亩。其中：庙儿村178户1680亩、毛坪村178户1605亩、上秀村260户2430亩、吕堡村220户2178亩、新民村218户2088亩、杨湾村420户1899亩、梁河村66户474亩、砖井村38户314亩、党岘村36户287亩、大寨村40户346亩；</t>
  </si>
  <si>
    <t>4</t>
  </si>
  <si>
    <t>杨崖集镇</t>
  </si>
  <si>
    <t xml:space="preserve">   扶持2200户脱贫户和三类户种植全膜玉米20162亩，其中:厍河村262户2492亩、杨集村292户2754亩、红土村244户2254亩、陇川村221户2118亩、姚坡村370户3402亩、邢坪村304户2840亩、东阳村269户2638亩、北坪村35户290亩、罐峡村26户192亩、刘咀村47户402亩、王家湾村14户84亩、魏家岔村27户162亩；扶持2111户脱贫户和三类户种植黑膜马铃薯19628亩，其中:厍河村262户2492亩、杨集村292户2754亩、红土村244户2254亩、陇川村221户2118亩、姚坡村370户3402亩、邢坪村304户2840亩、东阳村269户2638亩、北坪村35户290亩、罐峡村26户192亩、刘咀村47户402亩、王家湾村14户84亩、魏家岔村27户162亩。</t>
  </si>
  <si>
    <t>老君坡镇</t>
  </si>
  <si>
    <t xml:space="preserve">  扶持1900户脱贫户和三类户种植全膜玉米16656亩，其中：窎岔村247户2006亩、方家坡村65户526亩、高石崖村38户282亩、河口村133户1130亩、老君坡村32户284亩、雷保岔村43户356亩、柳家岔村175户1658亩、沙家寨子村277户2514亩、文家岔村272户2570亩、谢家岔村267户2216亩、谢家埂子村267户2426亩、阳赵村67户628亩、张家川村18户120亩；扶持1901户脱贫户和三类户种植黑膜马铃薯16716亩。其中：窎岔村247户2006亩、方家坡村65户526亩、高石崖村38户282亩、河口村133户1130亩、老君坡村32户284亩、雷保岔村43户356亩、柳家岔村175户1658亩、沙家寨子村277户2514亩、文家岔村272户2570亩、谢家岔村267户2216亩、谢家埂子村267户2426亩、阳赵村67户628亩、张家川村18户120亩</t>
  </si>
  <si>
    <t>太平店镇</t>
  </si>
  <si>
    <t xml:space="preserve">   扶持1540户脱贫户和三类户种植全膜玉米13490亩，其中：联坪村293户2702亩、何川村343户2968亩、贾铺村292户2430亩、金堂村285户2394亩、大山川村101户1056亩、代湾村48户448亩、苏岘村30户206亩、青江村37户280亩、万坪村30户274亩、太平村23户164亩、兴平社区17户132亩、大顶村10户76亩、牛坪村12户110亩；扶持1521户脱贫和三类户种植黑膜马铃薯13240亩。</t>
  </si>
  <si>
    <t>翟家所镇</t>
  </si>
  <si>
    <t>扶持1867户脱贫户和三类户种植全膜玉米16218亩其中：高咀村171户1468亩、新智村266户2398亩、杜湾村213户1814亩、夏阳村351户3026亩，六房村229户2052亩、焦河村420户3834亩，张城村18户138亩、观音村35户260亩、张岔村30户246亩、陈湾村30户250亩、塬坪村11户78亩、翟所村6户36亩；扶持1780户脱贫户和三类户种植黑膜马铃薯15660亩。其中：高咀村171户1468亩、新智村266户2398亩、杜湾村213户1814亩、夏阳村351户3026亩，六房村229户2052亩、焦河村420户3834亩，张城村18户138亩、观音村35户260亩、张岔村30户246亩、陈湾村30户250亩、塬坪村11户78亩、翟所村6户36亩。</t>
  </si>
  <si>
    <t>八里乡</t>
  </si>
  <si>
    <r>
      <rPr>
        <sz val="9"/>
        <rFont val="宋体"/>
        <charset val="134"/>
        <scheme val="minor"/>
      </rPr>
      <t xml:space="preserve">  扶持全乡2110户脱贫户和</t>
    </r>
    <r>
      <rPr>
        <b/>
        <sz val="9"/>
        <rFont val="宋体"/>
        <charset val="134"/>
        <scheme val="minor"/>
      </rPr>
      <t>三类户</t>
    </r>
    <r>
      <rPr>
        <sz val="9"/>
        <rFont val="宋体"/>
        <charset val="134"/>
        <scheme val="minor"/>
      </rPr>
      <t>种植全膜玉米17626亩，其中：团结村450户5125亩、李湾村627户6408亩、富岔村386户4399亩、苟川村438户4487亩、芦坪村407户4521亩、陈去村328户3865亩、复兴村447户4863亩、八里村245户2878亩、百户村219户2947亩、大水村260户3296亩、旮旯村2483211亩；
扶持全乡2055户脱贫户和三类户种植黑膜马铃薯23000亩。其中：团结村450户3009亩、李湾村627户4291亩、富岔村386户2283亩、苟川村438户2371亩、芦坪村407户2405亩、陈去村328户1749亩、复兴村447户2747亩、八里村245户1039亩、百户村219户831亩、大水村260户1179亩、旮旯村248户1095亩。</t>
    </r>
  </si>
  <si>
    <t>柴家门镇</t>
  </si>
  <si>
    <t xml:space="preserve">   扶持1097户脱贫户和三类户种植全膜玉米9162亩，其中：冯严村313户2700亩、孙去村151户1154亩、宝川村328户2718亩、樊郭村45户392亩、寺南村49户362亩、阳坡村30户288亩、小西村33户260亩、柴门村37户326亩、鸡儿嘴村34户268亩、二十铺村36户342亩、何门村40户352亩；扶持1096户脱贫户和三类户种植黑膜马铃薯9162亩。其中：冯严村313户2700亩、孙去村151户1154亩、宝川村328户2718亩、樊郭村45户392亩、寺南村49户362亩、阳坡村30户288亩、小西村33户260亩、柴门村37户326亩、鸡儿嘴村34户268亩、二十铺村36户342亩、何门村40户352亩。</t>
  </si>
  <si>
    <t>韩家集镇</t>
  </si>
  <si>
    <t xml:space="preserve"> 扶持1587户脱贫户和三类户种植全膜玉米12850亩，其中：周湾村237户2360亩、袁坪村444户3388亩、谷地村229户1828亩、袁咀村444户3274亩、云台村57户528亩、苟岘村62户600亩、韩集村65户500亩、东西坡村42户412亩；扶持1568户脱贫户和三类户种植黑膜马铃薯12890亩，其中：周湾村237户2360亩、袁坪村444户3388亩、谷地村229户1828亩、袁咀村444户3274亩、云台村57户528亩、苟岘村62户600亩、韩集村65户500亩、东西坡村42户412亩。</t>
  </si>
  <si>
    <t>平头川镇</t>
  </si>
  <si>
    <t xml:space="preserve"> 扶持1481户脱贫户种植全膜玉米12994亩，其中:双头村319户2646亩、万曲村273户2400亩、柳树沟村150户1462亩、李湾村205户1920亩、张咀村302户2882亩、马路村44户384亩、平头村66户528亩、青龙村64户524亩、任湾村45户404亩；扶持1468户脱贫户种植黑膜马铃薯13150亩。每亩折合补助资金56.62元，其中:双头村319户2646亩、万曲村273户2400亩、柳树沟村150户1462亩、李湾村205户1920亩、张咀村302户2882亩、马路村44户384亩、平头村66户528亩、青龙村64户524亩、任湾村45户404亩。</t>
  </si>
  <si>
    <t>大沟镇</t>
  </si>
  <si>
    <t xml:space="preserve"> 扶持2345户脱贫户种植全膜玉米19930亩，其中：张屲村137户1078亩、韩岔村351户3052亩、厍曲村330户2804亩、庄湾村179户1368亩、刘沟村374户3184亩、郭庄村166户1420亩、掌里村173户1494亩、大沟村193户1742亩、新坪村72户644亩、宋坪村68户572亩、北山村56户552亩、王集村69户634亩、通安村69户564亩、孟窑村85户754亩；扶持2322户脱贫户种植黑膜马铃薯19862亩。其中：张屲村137户1078亩、韩岔村351户3052亩、厍曲村330户2804亩、庄湾村179户1368亩、刘沟村374户3184亩、郭庄村166户1420亩、掌里村173户1494亩、大沟村193户1742亩、新坪村72户644亩、宋坪村68户572亩、北山村56户552亩、王集村69户634亩、通安村69户564亩、孟窑村85户754亩。</t>
  </si>
  <si>
    <t>白草塬镇</t>
  </si>
  <si>
    <t>扶持300户脱贫户和三类户种植全膜玉米2782亩，其中：景庄村54户478亩、窟沱村25户234亩、西坡村38户384亩、树王村40户336亩、总堡村38户336亩、北刘村38户366亩、九百户村34户328亩、二百户村31户292亩；扶持298户脱贫户和三类户种植黑膜马铃薯2754亩。其中：景庄村54户478亩、窟沱村25户234亩、西坡村38户384亩、树王村40户336亩、总堡村38户336亩、北刘村38户366亩、九百户村34户328亩、二百户村31户292亩。</t>
  </si>
  <si>
    <t>河畔镇</t>
  </si>
  <si>
    <t>扶持243户脱贫户和三类户种植全膜玉米2210亩，其中：河畔村17户150亩、车川村27户260亩、两迎水村29户266亩、中滩村20户204亩、冯堡村23户184亩、任王家村28户292亩、半岔村27户242亩、李塬村58户530亩；扶持229户脱贫户和三类户种植黑膜马铃薯2128亩。其中：河畔村17户150亩、车川村27户260亩、两迎水村29户266亩、中滩村20户204亩、冯堡村23户184亩、任王家村28户292亩、半岔村27户242亩、李塬村58户530亩。</t>
  </si>
  <si>
    <t>四房吴镇</t>
  </si>
  <si>
    <t>扶持1851户脱贫户和三类户种植全膜玉米16136亩，其中：大南村372户3352亩、大房村281户2534亩、坡里村336户3046亩、朱沟村121户974亩、范沟村232户2020亩、蔺湾村190户1686亩、四房村46户386亩、三房村60户574亩、小南村65户614亩、湾口村59户484亩；扶持1767户脱贫户和三类户种植黑膜马铃薯15670亩。其中：大南村372户3352亩、大房村281户2534亩、坡里村336户3046亩、朱沟村121户974亩、范沟村232户2020亩、蔺湾村190户1686亩、四房村46户386亩、三房村60户574亩、小南村65户614亩、湾口村59户484亩。</t>
  </si>
  <si>
    <t>甘沟驿镇</t>
  </si>
  <si>
    <t xml:space="preserve"> 扶持654户脱贫户种植全膜玉米5744亩，其中：东岔村225户1924亩、吉酉村258户2402亩、田岔村33户310亩、钟岔村12户100亩、修岔村17户170亩、袁岸村23户224亩、五十铺村10户98亩、河西坡村12户102亩、甘沟村7户54亩、大窑村10户110亩、六十铺村11户92亩、田坪村8户74亩； 扶持626户脱贫户种植黑膜马铃薯5660亩。其中：东岔村225户1924亩、吉酉村258户2402亩、田岔村33户310亩、钟岔村12户100亩、修岔村17户170亩、袁岸村23户224亩、五十铺村10户98亩、河西坡村12户102亩、甘沟村7户54亩、大窑村10户110亩、六十铺村11户92亩、田坪村8户74亩。</t>
  </si>
  <si>
    <t>汉家岔镇</t>
  </si>
  <si>
    <t xml:space="preserve">   扶持2426户脱贫户和监测户种植全膜玉米19922亩，其中：大庄村303户2508亩、花岔村336户2906亩、细岔村330户2786亩、双庙村281户2370亩、王马山村317户2628亩、荆坪村191户1610亩、塔岔村147户1096亩、阴山村228户1878亩、杨山村83户670亩、赵岔村62户558亩、汉岔村110户822亩、南湾村45户328亩；扶持2433户脱贫户种植黑膜马铃薯20160亩。其中：大庄村303户2508亩、花岔村336户2906亩、细岔村330户2786亩、双庙村281户2370亩、王马山村317户2628亩、荆坪村191户1610亩、塔岔村147户1096亩、阴山村228户1878亩、杨山村83户670亩、赵岔村62户558亩、汉岔村110户822亩、南湾村45户328亩。</t>
  </si>
  <si>
    <t>新塬镇</t>
  </si>
  <si>
    <t>扶持1648户脱贫户和三类户种植全膜玉米14248亩，每亩补助地膜4.8公斤，每亩折合补助资金55.662元，其中：甘岔村356户3260亩、杨坪村178户1552亩、老庄村315户2670亩、常坪村204户1564亩、河坝村330户2892亩、孟塬村152户1316亩、新塬村40户358亩、上塬村44户360亩、东塬村30户258亩；扶持1649户脱贫户和三类户种植黑膜马铃薯14230亩。每亩补助地膜4.8公斤，每亩折合补助资金56.62元，其中：甘岔村356户3260亩、杨坪村178户1552亩、老庄村315户2670亩、常坪村204户1564亩、河坝村330户2892亩、孟塬村152户1316亩、新塬村40户358亩、上塬村44户360亩、东塬村30户258亩。</t>
  </si>
  <si>
    <t>草滩镇</t>
  </si>
  <si>
    <t xml:space="preserve"> 扶持1452户脱贫户和三类户种植全膜玉米13210亩，其中：断岘村385户3470亩、麦李村412户3546亩、油房沟村357户3308亩、姚岔村125户1142亩、孔寨村50户436亩、殿坪村27户258亩、杨川村40户388亩；扶持1396户脱贫户和三类户种植黑膜马铃薯12548亩。其中：断岘村385户3470亩、麦李村412户3546亩、油房沟村357户3308亩、姚岔村125户1142亩、孔寨村50户436亩、殿坪村27户258亩、杨川村40户388亩。</t>
  </si>
  <si>
    <t>刘家寨
子镇</t>
  </si>
  <si>
    <t xml:space="preserve"> 扶持2479户脱贫户和三类户种植全膜玉米21202亩，其中：陈庄村126户756亩、甜水井113户600亩、二塬村98户686亩、后沟村115户690亩、李塬村123户738亩、元淌村91户845亩、斜沟村85户595亩、后湾村72户504亩、李寨村58户406亩、寨柯村51户400亩、刘寨村50户364亩、张湾村44户356亩；扶持1062户脱贫户和三类户种植黑膜马铃薯7552亩。其中：其中：陈庄村106户706亩、甜水井113户700亩、二塬村78户686亩、后沟村102户790亩、李塬村121户718亩、元淌村102户745亩、斜沟村85户595亩、后湾村72户504亩、李寨村78户406亩、寨柯村71户500亩、刘寨村70户464亩、张湾村64户556亩。</t>
  </si>
  <si>
    <t>8</t>
  </si>
  <si>
    <t>土门岘镇</t>
  </si>
  <si>
    <t xml:space="preserve"> 扶持1184户脱贫户和三类户种植全膜玉米10360亩，其中：土门村462户4050亩、张门村197户1786亩、安坡村128户1100亩、张沟村174户1408亩、苏堡村134户1296亩、杨岘村88户752亩； 扶持1183户脱贫户和三类户种植黑膜马铃薯10392亩。其中：土门村462户4050亩、张门村197户1786亩、安坡村128户1100亩、张沟村174户1408亩、苏堡村134户1296亩、杨岘村88户752亩。</t>
  </si>
  <si>
    <t>2</t>
  </si>
  <si>
    <t>土高山乡</t>
  </si>
  <si>
    <t xml:space="preserve"> 扶持1029户脱贫户和三类户种植全膜玉米8804亩，其中：马塬村124户1108亩、红湾村343户2890亩、十百户村244户2106亩、上沟村158户1486亩、程塬村69户584亩、中庄村37户310亩；扶持964户脱贫户和三类户种植黑膜马铃薯8482亩。其中：马塬村124户1108亩、红湾村343户2890亩、十百户村244户2106亩、上沟村158户1486亩、程塬村69户584亩、中庄村37户310亩。</t>
  </si>
  <si>
    <t>郭城驿镇</t>
  </si>
  <si>
    <t xml:space="preserve"> 扶持210户脱贫户和三类户种植全膜玉米1958亩，其中：郭城村27户248亩、小羊营村16户164亩、新堡子村17户154亩、红堡子村28户302亩、叶滩村9户86亩、黑虎村12户98亩、扎子塬村18户164亩、驮营村25户206亩、大羊营村15户138亩、八百户村13户136亩、腰井村12户106亩；扶持192户脱贫户和三类户种植黑膜马铃薯1802亩。其中：郭城村27户248亩、小羊营村16户164亩、新堡子村17户154亩、红堡子村28户302亩、叶滩村9户86亩、黑虎村12户98亩、扎子塬村18户164亩、驮营村25户206亩、大羊营村15户138亩、八百户村13户136亩、腰井村12户106亩。</t>
  </si>
  <si>
    <t>新庄镇</t>
  </si>
  <si>
    <t xml:space="preserve"> 扶持1593户脱贫户和三类户种植全膜玉米13974亩，其中：寺寨村343户3240亩、新庄村327户2980亩、杨岔村141户1148亩、泉坪村336户3032亩、中吊村289户2438亩、巩昌村60户492亩、杜岘村41户348亩、杨赵村48户394亩；扶持1581户脱贫户和三类户种植黑膜马铃薯14072亩，其中：寺寨村343户3240亩、新庄村327户2980亩、杨岔村141户1148亩、泉坪村336户3032亩、中吊村289户2438亩、巩昌村60户492亩、杜岘村41户348亩、杨赵村48户394亩。</t>
  </si>
  <si>
    <t>头寨子镇</t>
  </si>
  <si>
    <t>扶持574户脱贫户和三类户种植全膜玉米5270亩，其中：塬边村235户2110亩、八岔村73户558亩、老鸦村54户422亩、坪岔村47户338亩、双坪村29户216亩、香林村42户340亩、中湾村31户190亩、成牟村3户8亩、头寨村4户38亩、小寨村6户34亩、共丰村2户14亩、马堡村22户174亩、牛门洞村26户80亩、三百户村4户4亩、牛河村6户50亩；扶持584户脱贫户和三类户种植黑膜马铃薯4575亩。其中：塬边村235户2110亩、八岔村73户558亩、老鸦村54户422亩、坪岔村47户338亩、双坪村29户216亩、香林村42户340亩、中湾村31户190亩、成牟村3户8亩、头寨村4户38亩、小寨村6户34亩、共丰村2户14亩、马堡村22户174亩、牛门洞村26户80亩、三百户村4户4亩、牛河村6户50亩。</t>
  </si>
  <si>
    <t>12</t>
  </si>
  <si>
    <t>脱贫户和三类户种植脱毒马铃薯，每亩补助马铃薯脱毒种薯55公斤，每亩折合补助资金138.07元，以物资形式发放到户。</t>
  </si>
  <si>
    <t>会宁县2023年度脱毒种薯推广项目</t>
  </si>
  <si>
    <t>2023.03-2023.10.31</t>
  </si>
  <si>
    <t xml:space="preserve">   扶持2277户脱贫户和三类户种植马铃薯9119亩，每亩补助马铃薯脱毒种薯55公斤，每亩折合补助资金125.61元其中：线川村307户1170亩、荔峡村356户1273亩、沈屲村289户1233亩、金滩村213户863亩、慢湾村340户1393亩、梁庄村229户916亩、马岔村368户1617亩、南门村51户224亩、郝川村56户203亩、窑沟村68户226亩。</t>
  </si>
  <si>
    <t>直接受益，调动生产积极性，增加农户收入。</t>
  </si>
  <si>
    <t>李斌</t>
  </si>
  <si>
    <t xml:space="preserve">   扶持1331户脱贫户和三类户种植马铃薯5250亩，每亩补助马铃薯脱毒种薯55公斤，每亩折合补助资金125.61元，其中:糜岔村133户532亩、三岘村204户765亩、老鸦村222户838亩、中川村414户1750亩、梁堡村75户282亩、高庙村60户247亩、高陵村67户243亩、王磨村41户168亩、大墩村78户286亩、化合村37户140亩</t>
  </si>
  <si>
    <t xml:space="preserve">  扶持1656户脱贫户和三类户种植马铃薯7259亩，每亩补助马铃薯脱毒种薯55公斤，每亩折合补助资金125.61元，其中：三合村173户741亩、河屲村198户864亩、涝池村138户481亩、回河村178户732亩、芦岔村170户883亩、大寺村294户1411亩、三岔村146户621亩、炭山村123户504亩、苦水村25户115亩、道口村57户284亩、新添村52户205亩、沙湾村44户182亩、彭湾村58户235亩。</t>
  </si>
  <si>
    <t xml:space="preserve">   扶持1141户脱贫户和三类户种植马铃薯4583亩，每亩补助马铃薯脱毒种薯55公斤，每亩折合补助资金125.61元，其中：下川村241户979亩、白顾村341户1351亩、邢郡村316户1280亩、葛滩村87户368亩、侯川村62户198亩、古道村48户218亩、芦河村46户190亩、。</t>
  </si>
  <si>
    <t xml:space="preserve">   扶持1921户已脱贫户和三类户种植马铃薯7953亩,每亩补助马铃薯脱毒种薯55公斤，每亩折合补助资金125.61元,其中：庙儿村203户878亩、毛坪村208户872亩、上秀村304户1304亩、吕堡村236户1031亩、 新民村240户1041亩、杨湾村461户1894亩、梁河村105户338亩、砖井村49户182亩、党岘村54户186亩、大寨村61户227亩。</t>
  </si>
  <si>
    <t xml:space="preserve">   扶持2019户脱贫户和三类户种植马铃薯8155亩，每亩补助马铃薯脱毒种薯55公斤，每亩折合补助资金125.61元,其中：窎岔村267户978亩、方家坡村67户250亩、高石崖村39户136亩、河口村143户553亩、老君坡村32户128亩、雷保岔村46户170亩、柳家岔村186户822亩、沙家寨子村292户1225亩、文家岔村290户1275亩、谢家岔村283户1087亩、谢家埂子村287户1186亩、阳赵村69户291亩、张家川村18户54亩、</t>
  </si>
  <si>
    <t xml:space="preserve">   扶持1571户脱贫户和三类户种植马铃薯6365亩，每亩补助马铃薯脱毒种薯55公斤，每亩折合补助资金125.61元,其中：联坪村292户1213亩、何川村346户1404亩、贾铺村296户1123亩、金堂村305户1255亩、大山川村102户496亩、代湾村53户221亩、苏岘村32户102亩、青江村41户151亩、万坪村33户141亩、太平村25户83亩、兴平社区18户60亩、大顶村13户50亩、牛坪村15户66亩。</t>
  </si>
  <si>
    <t>扶持1950户脱贫户和三类户种植马铃薯7837亩，每亩补助马铃薯脱毒种薯55公斤，每亩折合补助资金125.61元,其中：高咀村197户761亩、新智村288户1190亩、杜湾村226户891亩、夏阳村359户1412亩，六房村247户1029亩、焦河村463户1951亩，张城村19户66亩、观音村39户137亩、张岔村35户135亩、陈湾村34户129亩、塬坪村33户110亩、翟所村10户26亩</t>
  </si>
  <si>
    <t xml:space="preserve">   扶持2195户脱贫户和三类户种植马铃薯8472亩，每亩补助马铃薯脱毒种薯55公斤，每亩折合补助资金125.61元,其中：团结村294户1241亩、李家湾村463户1803亩、富家岔村216户838亩、苟家川村274户893亩、芦子坪村231户885亩、陈家去村152户586亩、复兴村284户1082亩、八里湾村69户277亩、百户村44户186亩、大水岔村87户349亩、旮旯村81户332亩。</t>
  </si>
  <si>
    <t xml:space="preserve">  扶持145户脱贫户和三类户种植马铃薯530亩，每亩补助马铃薯脱毒种薯55公斤，每亩折合补助资金125.61元,其中：东河村37户100亩、西岩村24户98亩、蒲杏村21户88亩、稍岔村19户75亩、高庄村17户60亩、范湾村20户85亩、南咀村3户13亩、南十里铺4户11亩。</t>
  </si>
  <si>
    <t xml:space="preserve">  扶持1138户脱贫户和三类户种植马铃薯4386亩，每亩补助马铃薯脱毒种薯55公斤，每亩折合补助资金125.61元,其中：冯严村322户1287亩、孙去村156户538亩、宝川村339户1295亩、樊郭村47户189亩、寺南村51户174亩、阳坡村31户136亩、小西村36户135亩、柴门村39户155亩、鸡儿嘴村36户132亩、二十铺村38户166亩、何门村43户178亩。</t>
  </si>
  <si>
    <t xml:space="preserve">  扶持1535户脱贫户种植马铃薯6225亩，每亩补助马铃薯脱毒种薯55公斤，每亩折合补助资金125.61元,其中：双头村330户1253亩、万曲村283户1109亩、柳树沟村157户697亩、李湾村212户897亩、张咀村314户1343亩、马路村49户196亩、平头村74户271亩、青龙村67户256亩、任湾村49户202亩。</t>
  </si>
  <si>
    <t xml:space="preserve">   扶持664户脱贫户和三类户种植马铃薯2675亩，每亩补助马铃薯脱毒种薯55公斤，每亩折合补助资金125.61元,其中：吉酉村262户1084亩、东岔村231户881亩、田岔村36户151亩、钟岔村14户54亩、修岔村20户91亩、袁岸村27户118亩、河西坡村15户53亩、五十铺村13户51亩、六十铺村13户48亩、甘沟村10户39亩、田坪村10户43亩、大窑村13户63亩。</t>
  </si>
  <si>
    <t xml:space="preserve">   扶持2308户脱贫户和三类户种植马铃薯9793亩，每亩补助马铃薯脱毒种薯55公斤，每亩折合补助资金125.61元,其中：北坪村42户160亩、东阳村276户1269亩、罐子峡村31户99亩、红土坡村255户1060亩、刘家咀村56户225亩、陇西川村236户1024亩、厍家河村283户1214亩、王家湾村27户101亩、魏家岔村37户110亩、邢坪村350户1511亩、杨崖集村312户1328亩、姚家坡村403户1692亩。</t>
  </si>
  <si>
    <t xml:space="preserve">   扶持1695户脱贫户和三类户种植马铃薯6385亩，每亩补助马铃薯脱毒种薯55公斤，每亩折合补助资金125.61元,其中：云台村62户263亩、苟家岘村70户301亩、谷地场村240户869亩、韩家集村71户245亩、袁家咀村474户1624亩、东西坡村46户215亩、袁家坪村472户1688亩、周家湾村260户1179亩。</t>
  </si>
  <si>
    <t xml:space="preserve">   扶持2377户脱贫户和三类户种植马铃薯9317亩，每亩补助马铃薯脱毒种薯55公斤，每亩折合补助资金125.61元,其中：张家屲村138户512亩、韩家岔村357户1412亩、厍家渠村334户1338亩、庒湾村180户615亩、刘沟里村378户1512亩、郭家庄村168户637亩、掌里村175户695亩、大沟村195户772亩、新坪村74户303亩、宋家坪村78户308亩、北山村58户259亩、王家集村79户318亩、通安城村75户276亩、孟家窑村88户362亩。</t>
  </si>
  <si>
    <t xml:space="preserve">  扶持1969户脱贫户和三类户种植马铃薯7911亩，每亩补助马铃薯脱毒种薯55公斤，每亩折合补助资金125.61元,其中：四房村67户266亩、小南村98户402亩、湾口村65户252亩、坡里村341户1367亩、大南村414户1728亩、三房吴村82户357亩、大房吴村317户1286亩、朱槽沟村129户454亩、蔺家湾村208户820亩、范家沟村248户979亩。</t>
  </si>
  <si>
    <t>扶持1660户脱贫户和三类户种植马铃薯6611亩，每亩补助马铃薯脱毒种薯55公斤，每亩折合补助资金125.61元,其中：老庄村317户1268亩、甘岔村356户1513亩、常坪村205户726亩、杨坪村180户683亩、河坝村330户1356亩、孟塬村153户615亩、上塬村44户161亩、东塬村32户119亩、新塬村43户171亩。</t>
  </si>
  <si>
    <t xml:space="preserve">   扶持2611户脱贫户和三类户种植马铃薯10297亩，每亩补助马铃薯脱毒种薯55公斤，每亩折合补助资金125.61元,其中：陈庄村354户1450亩、二塬村212户799亩、后沟村316户1273亩、后湾村204户821亩、李塬村333户1394亩、李寨村70户272亩、刘寨村59户191亩、甜水井村362户1374亩、元淌村405户1652亩、斜沟村167户601亩、寨柯村70户253亩、张湾村59户216亩。</t>
  </si>
  <si>
    <t xml:space="preserve">   扶持1212户脱贫户和三类户种植马铃薯4882亩,每亩补助马铃薯脱毒种薯55公斤，每亩折合补助资金125.61元,其中：土门岘村462户1880亩、张家门村198户817亩、安家坡村129户497亩、张家沟村177户660亩、苏家堡村151户637亩、杨家岘村100户392亩。</t>
  </si>
  <si>
    <t xml:space="preserve">   扶持1541户脱贫户种植马铃薯6471亩，每亩补助马铃薯脱毒种薯55公斤，每亩折合补助资金125.61元,其中：油坊沟村382户1650亩、麦李村443户1823亩、孔寨村93户347亩、断岘村410户1746亩、杨川村48户216亩、姚岔村135户552亩、殿坪村30户137亩。</t>
  </si>
  <si>
    <t xml:space="preserve">   扶持1060户脱贫户和三类户种植马铃薯4170亩，每亩补助马铃薯脱毒种薯55公斤，每亩折合补助资金125.61元,其中：程塬村116户422亩、红湾村339户1307亩、十百户村255户1018亩、上沟村161户692亩、马塬村133户552亩、中庄村56户179亩。</t>
  </si>
  <si>
    <t xml:space="preserve">   扶持312户脱贫户和三类户种植马铃薯1334亩，每亩补助马铃薯脱毒种薯55公斤，每亩折合补助资金125.61元,其中：景庄村55户224亩、窟沱村27户118亩、西坡村41户192亩、树王村42户169亩、总堡村40户162亩、北刘村39户172亩、九百户村36户158亩、二百户村32户139亩</t>
  </si>
  <si>
    <t xml:space="preserve">   扶持253户脱贫户和三类户种植马铃薯1055亩，每亩补助马铃薯脱毒种薯55公斤，每亩折合补助资金125.61元，其中：河畔村19户85亩、车川村30户122亩、两迎水村34户137亩、中滩村22户100亩、冯堡村26户89亩、半岔村29户121亩、任王家村30户139亩、李塬村63户261亩。</t>
  </si>
  <si>
    <t xml:space="preserve">   扶持2508户脱贫户和三类户种植马铃薯9541亩，每亩补助马铃薯脱毒种薯55公斤，每亩折合补助资金125.61元，其中：花岔村349户1383亩、杨山村86户358亩、赵岔村64户296亩、汉岔村113户435亩、大庄村310户1173亩、细岔村338户1340亩、南湾村47户177亩、阴山村239户900亩、双庙村289户1046亩、王马山村327户1198亩、荆坪村197户729亩、塔岔村149户507亩。</t>
  </si>
  <si>
    <t xml:space="preserve"> 扶持592户脱贫户和三类户种植马铃薯2497亩，每亩补助马铃薯脱毒种薯55公斤，每亩折合补助资金125.61元，其中：三百户村4户10亩、共丰村3户9亩、小寨村6户21亩、成牟家村3户10亩、头寨村5户26亩、牛河村8户32亩、马家堡村22户90亩、香林村44户192亩、中湾村31户118亩、牛门洞村27户105亩、塬边村235户1031亩、老鸭村55户222亩、双坪村29户125亩、坪岔村47户204亩、八岔村73户301亩。</t>
  </si>
  <si>
    <t xml:space="preserve">   扶持1623户脱贫户种植马铃薯6559亩，每亩补助马铃薯脱毒种薯55公斤，每亩折合补助资金125.61元，其中：巩昌村65户230亩、杜岘村43户167亩、新庄村330户1384亩、寺寨村350户1514亩、泉坪村345户1446亩、中吊村290户1094亩、杨岔村145户523亩、杨赵村55户201亩。</t>
  </si>
  <si>
    <t xml:space="preserve">   扶持223户脱贫户和三类户种植马铃薯949亩，每亩补助马铃薯脱毒种薯55公斤，每亩折合补助资金125.61元，其中：红堡子村32户154亩、八百户村15户71亩、大羊营村17户73亩、郭城驿村31户126亩、黑虎岔村14户53亩、小羊营村19户86亩、驮营村30户119亩、新堡子村19户78亩、叶家滩村11户46亩、腰井村15户56亩、扎子塬村20户86亩。</t>
  </si>
  <si>
    <t>草滩镇优质红葱种植</t>
  </si>
  <si>
    <t>2023.01-2023.12</t>
  </si>
  <si>
    <t>孔寨村、麦李村、断岘村</t>
  </si>
  <si>
    <t>在断岘、孔寨、麦李村种植红葱450亩,每亩投入2000元。</t>
  </si>
  <si>
    <t>扩大种植规模，发展特色产业，通过流转土地、吸收当地劳动力务工，增加农户收入。</t>
  </si>
  <si>
    <t>按照“统筹规划，相对集中”集中的方式开展种植，辐射带动周边农户扩大种植规模</t>
  </si>
  <si>
    <t>马快直</t>
  </si>
  <si>
    <t>2.现代农业产业园</t>
  </si>
  <si>
    <t xml:space="preserve">农产品精深加工产业园建设项目
</t>
  </si>
  <si>
    <t>2023.3.1-2023.8.31</t>
  </si>
  <si>
    <t>按照“两园”建设标准，对头寨子镇头寨村果汁加工企业、丁家沟镇线川村和甘沟镇田坪村小杂粮加工经营主体，按照购置设备一次性30%的购置补贴进行补助。促进初级农产品向加工业转变，延长产业链，实现全环节提升、全链条增值、全产业融合发展。</t>
  </si>
  <si>
    <t>通过财政奖补的形式大力支持企业带动合作社、农户发展产业，实现产业链全环节提升、全链条增值、全产业融合。</t>
  </si>
  <si>
    <t>订单收购、务工就业</t>
  </si>
  <si>
    <t>3.绿色标准化种植基地建设</t>
  </si>
  <si>
    <t>草滩镇中药材种植</t>
  </si>
  <si>
    <t>草滩镇孔寨村、麦李村</t>
  </si>
  <si>
    <t>种植中药材1000亩，每亩补助1500元，麦李村育苗基地500亩，孔寨村种植基地500亩，资金150万元。</t>
  </si>
  <si>
    <t>4.农产品加工、储藏</t>
  </si>
  <si>
    <t>蔬菜分拣包装车间建设</t>
  </si>
  <si>
    <t>新添乡</t>
  </si>
  <si>
    <t>在新添乡道口村新建蔬菜分拣包装车间1座。</t>
  </si>
  <si>
    <t>通过项目的实施，带动马铃薯合作社、农户发展马铃薯产业，增加收入。</t>
  </si>
  <si>
    <t>马铃薯薯片加工建设项目</t>
  </si>
  <si>
    <t>柴门镇</t>
  </si>
  <si>
    <t xml:space="preserve">  引进天津薯味佳食品（天津）有限公司，在会宁县西城产业园建设薯片加工生产线1条，配套建设污水处理厂、保鲜库等基础设施，在河畔等乡镇带动种植标准化马铃薯基地4万亩。</t>
  </si>
  <si>
    <t>5.配套基础设施（明确具体产业类型）</t>
  </si>
  <si>
    <t>（一）产业水源配套设施建设</t>
  </si>
  <si>
    <t>柴家门镇产业水源配套提升改造工程</t>
  </si>
  <si>
    <t>维修</t>
  </si>
  <si>
    <t>2023.03-2023.10</t>
  </si>
  <si>
    <t>维修柴家门村、二十铺村黄灌支渠7.2公里(其中二十铺村张湾社至柴门四号泵站1.1公里，柴家门村四十铺社至柴门四号泵站5. l公里，何门村何门社至渡槽1公里)，</t>
  </si>
  <si>
    <t>改善蔬菜产业区基础设施服务水平，增加脱贫户收入。</t>
  </si>
  <si>
    <t>吸纳当地劳动力稳定就业，确保粮食每亩可增加300元以上。</t>
  </si>
  <si>
    <t>水务局</t>
  </si>
  <si>
    <t>赵彦功</t>
  </si>
  <si>
    <t>柴家门镇人民政府</t>
  </si>
  <si>
    <t>宋玉良</t>
  </si>
  <si>
    <t>郭城驿镇产业水源配套提升改造工程</t>
  </si>
  <si>
    <t>2023.03-2023.12</t>
  </si>
  <si>
    <r>
      <rPr>
        <sz val="9"/>
        <rFont val="宋体"/>
        <charset val="134"/>
        <scheme val="minor"/>
      </rPr>
      <t>红堡子村改建倒虹吸1座（跨祖厉河），改造完善配套“U40”渠道3700m，配套闸阀74套；郭城村南坪一泵更换水泵机组2台套、改建上水管道300m（钢管）、出水池1座、增设值班室12m</t>
    </r>
    <r>
      <rPr>
        <vertAlign val="superscript"/>
        <sz val="9"/>
        <color theme="1"/>
        <rFont val="宋体"/>
        <charset val="134"/>
        <scheme val="minor"/>
      </rPr>
      <t>2</t>
    </r>
    <r>
      <rPr>
        <sz val="9"/>
        <color theme="1"/>
        <rFont val="宋体"/>
        <charset val="134"/>
        <scheme val="minor"/>
      </rPr>
      <t>；改造郭城村吉坪二泵高填方引水渠320m，为“U120”渠道拆除重建。</t>
    </r>
  </si>
  <si>
    <t>改善蔬菜瓜果等产业基础设施服务水平，增加脱贫户收入。</t>
  </si>
  <si>
    <t>郭城驿镇人民政府</t>
  </si>
  <si>
    <t>陈雁</t>
  </si>
  <si>
    <t>河畔镇产业水源配套提升改造工程</t>
  </si>
  <si>
    <t>对车家川村15公里四级提灌渠道进行改造提升，对河畔村，冯家堡村，中滩村，两迎水村15个泵站更换配电柜20台，水泵机组10台套，更换阀门、止回阀、伸缩节40套。</t>
  </si>
  <si>
    <t>改善蔬菜、瓜果等产业基础设施服务水平，增加脱贫户收入。</t>
  </si>
  <si>
    <t>河畔镇人民政府</t>
  </si>
  <si>
    <t>王卓建</t>
  </si>
  <si>
    <t>甘沟驿镇产业水源配套提升改造工程</t>
  </si>
  <si>
    <t>甘沟村：二社新建30m²的泵房1座,更换2.7KW的电机1个，更换6寸泵1套及其他配件，更换配电柜及配套设施1套；范坪社：更换范坪社闸阀（直径300mm）及溢流阀（直径300mm）各1套；维修2座160m²的泵房;堡子坪：维修泵房1座40m²，更换线路200m,更换变压器（200KVA）1台。为解决甘沟镇及周边乡镇的自来水用水在小学路口新建60m²的泵房1座，安装55KW的电机1个和6寸的泵1个，安装640KVA变压器1台。
大窑村：新建60m²泵房1座，安装60KW电机和14寸的泵各1套，安装配电柜1个及附属配件；更换直径为60cm的管道100m,更换200KVA变压器1台，涉及灌溉面积1200亩。
六十铺村：拆除维修柴庄社倒虹吸350m。
五十铺村：维修改造牡丹园处的泵房400m²,更换500m直径500mm的PE管道，更换阀门500mm的4个，更换直径320mm的PE管道500m,320mm阀门8个及其他附属配件。岳沟社新建泵房1座100m²，安装55KW电机2个和12寸的泵1套，铺设PE320mm管道2km,安装200KVA变压器1台，安装配电柜1个及其附属设施1套。</t>
  </si>
  <si>
    <t>改善蔬菜大棚棚区基础设施服务水平，增加脱贫户收入。</t>
  </si>
  <si>
    <t>甘沟驿镇人民政府</t>
  </si>
  <si>
    <t>沙显江</t>
  </si>
  <si>
    <t>白草塬镇产业水源配套提升改造工程</t>
  </si>
  <si>
    <t>新建泵房19座，改建泵房13座，改造提升机座47套。</t>
  </si>
  <si>
    <t>白草塬镇人民政府</t>
  </si>
  <si>
    <t>高炳政</t>
  </si>
  <si>
    <t>头寨子镇产业水源配套提升改造工程</t>
  </si>
  <si>
    <t xml:space="preserve">1）渠道衬砌:维修衬砌老旧农渠28.5km，具体为:马家堡村渠道衬砌4.5公里;牛河村渠道衬砌3公里;头寨子村渠道；衬砌4公里;成牟村渠道衬砌5公里;小寨村渠道衬砌3公里;共丰村渠道衬砌4公里;三百户村渠道衬砌5公里。(2）设施改造:维修渡槽1座（成牟村沟坡社)，翻修加固供水管道500米(马堡村宗川社)，维修小泵房⒉座(成牟村、小寨村各1座)。
</t>
  </si>
  <si>
    <t>改善林果产业基础设施服务水平，增加脱贫户收入。</t>
  </si>
  <si>
    <t>头寨子人民政府</t>
  </si>
  <si>
    <t>张兴强</t>
  </si>
  <si>
    <t>会宁县扎子塬土高砂田西瓜产业抗旱应急水源工程</t>
  </si>
  <si>
    <t>2023.05-2023.10</t>
  </si>
  <si>
    <t>郭城驿镇扎子塬村，土高乡中庄村、程塬村、马塬村、上沟村</t>
  </si>
  <si>
    <t>新建蓄水池12座总容积11万m³、配水泵房12座、取供水管道19.9km，拉水道路3.7km，附属阀井85个，改造水泵机组2台套。为当地砂田西瓜种植提供水源保障。</t>
  </si>
  <si>
    <t>郭城驿镇和土高山乡共 3.31万亩旱地沙田西瓜提供抗旱应急水源，便于农民拉水抗旱，降低瓜农拉水灌溉成本，保障西瓜产业稳产增产，年经济增收3000万元以上</t>
  </si>
  <si>
    <t>产业联片</t>
  </si>
  <si>
    <t>会宁县引洮局</t>
  </si>
  <si>
    <t>张克祥</t>
  </si>
  <si>
    <t>会宁引洮工程建设管理局</t>
  </si>
  <si>
    <t>会发改发〔2022〕339 号</t>
  </si>
  <si>
    <t>会宁县大沟镇宋坪村蓄水池建设项目</t>
  </si>
  <si>
    <t>2023.03-2023.09</t>
  </si>
  <si>
    <t>大沟镇宋坪村</t>
  </si>
  <si>
    <t>建设一座规模为36*80*5米有效蓄水量为6480立方米的蓄水池，以及配套管网建设1875米，为当地蔬菜大棚种植提供水源保障。</t>
  </si>
  <si>
    <t>可以在一定程度上解决宋坪、刘沟村1000座塑料大棚的供水困难问题。</t>
  </si>
  <si>
    <t>大沟镇人民政府</t>
  </si>
  <si>
    <t>曹志强</t>
  </si>
  <si>
    <t>会宁县郭城驿镇黑虎岔应急抗旱水源工程</t>
  </si>
  <si>
    <t>2023-2024</t>
  </si>
  <si>
    <t>会宁县郭城驿镇</t>
  </si>
  <si>
    <t>新建蓄水池2座、泵站1座，改造泵站1座。为当地砂田西瓜种植提供水源保障。</t>
  </si>
  <si>
    <t>项目实施后，可改善灌溉面积0.6万亩经济效益显著。同时，有效改善当地的小气侯环境，为农业的可持续发展提供保障。</t>
  </si>
  <si>
    <t>会宁县水务局</t>
  </si>
  <si>
    <t>会宁县水利建设工作站</t>
  </si>
  <si>
    <t>焦秦华</t>
  </si>
  <si>
    <t>会发改发【2022】409号</t>
  </si>
  <si>
    <t>会师镇南十村蔬菜产业园供水池项目</t>
  </si>
  <si>
    <t>2023.05-2023.12</t>
  </si>
  <si>
    <t>会师镇窝铺供水工程项目主要建设内容包括引水管道、调蓄水池、村镇集中供水管道的对接等，包括：蓄水池建筑设计容量2.12万方。水泵提水流量58m3/h，为单机单管的进、出水方式，进出水管前后连接汇总管。根据规范对水泵进出水管流速范围的要求，结合本工程的实际情况，取水管径为110mm，相应的进水管流速为1.4m/s。进出水管线：新建进水管，新建出水管110mmPE塑料管2350米，新建出水管75mmPE塑料管3350米。</t>
  </si>
  <si>
    <t>有效提升南十村蔬菜产业园供水能力，增加群众收入。</t>
  </si>
  <si>
    <t>(二)养殖业</t>
  </si>
  <si>
    <t>扶持全县19197户脱贫户和三类户发展养殖业，每户给予奖补2500元。</t>
  </si>
  <si>
    <t>养殖业达标补助</t>
  </si>
  <si>
    <t>扶持柴家门镇289户脱贫户及三类户发展养殖业达标，每户补助2500元。宝川岔村80户,北二十里铺村11户,柴家门村12户,樊郭村15户,冯严村78户,何门村4户,鸡儿咀村5户,寺南岔村17户,孙家曲村40户,小西村11户,阳坡家村16户。</t>
  </si>
  <si>
    <t>增加脱贫户收入，多元化发展农业产业。</t>
  </si>
  <si>
    <t>增加农户收入，多元化发展农业产业</t>
  </si>
  <si>
    <t>畜牧中心</t>
  </si>
  <si>
    <t>李克绪</t>
  </si>
  <si>
    <t>扶持翟家所镇养殖业达标590户，每户补助2500元。其中张岔村肉牛1户、肉羊5户；高咀村肉牛37户、肉羊28户；六房村肉牛21户、肉羊20户；夏阳村肉牛77户、肉羊33户；新智村肉牛61户、肉羊28户；观音村肉牛3户、肉羊4户；焦河村肉牛106户、肉羊34户；杜湾村肉牛32户、肉羊13户；陈湾村肉牛7户、肉羊3户；张城村肉牛1户、肉羊3户；袁坪村肉牛1户、肉羊1户；</t>
  </si>
  <si>
    <t xml:space="preserve">  增加已贫困户收入，多元化发展农业产业</t>
  </si>
  <si>
    <t>杨集镇</t>
  </si>
  <si>
    <t>扶持杨崖集镇养殖业达标562户，每户补助2500元。其中北坪村肉牛达标13户、肉羊达标5户；东阳村肉牛达标27户、肉羊达标11户；罐峡村肉牛达标6户、肉羊达标2户；红土村肉牛达标91户、肉羊达标13户；刘咀村肉牛达标11户；陇川村肉牛达标44户、肉羊达标13户；厍河村肉牛达标63户、肉羊达标22户；王湾村肉牛达标3户、肉羊达标2户；魏岔村肉牛达标2户、肉羊达1户；邢坪村肉牛达标49户、肉羊达标33户；杨集村肉牛达标21户、肉羊达标12户；姚坡村肉牛达标51户、肉羊达标22户。</t>
  </si>
  <si>
    <t xml:space="preserve">  增加建档立卡户收入，多元化发展农业产业</t>
  </si>
  <si>
    <t>侯川镇</t>
  </si>
  <si>
    <t>扶持侯家川镇养殖业达标47户，每户补助2500元。其中邢郡村肉牛达标21户；白顾村肉牛达标6户肉羊达标1户；葛家滩村肉牛达标2户、肉羊达标1户；下川村肉牛达标3户、肉羊达标1户；芦河村肉牛达标5户、肉羊达标3户；古道村肉牛达标1户，肉羊达标1户。</t>
  </si>
  <si>
    <t xml:space="preserve">  增加贫困户收入，多元化发展农业产业。</t>
  </si>
  <si>
    <t xml:space="preserve">  扶持党家岘乡基础母羊养殖113户、基础母牛养殖342户，脱贫户发展养殖产业，每户补助2500元。其中新民村基础母羊养殖17户、基础母牛养殖80户，上秀村基础母羊养殖17户、基础母牛养殖49户，庙儿村基础母羊养殖15户、基础母牛养殖22户，吕堡村基础母羊养殖13户、基础母牛养殖64户，毛坪村基础母羊养殖8户、基础母牛养殖35户，大寨村基础母羊养殖8户、基础母牛养殖4户，党岘村基础母羊养殖3户、基础母牛养殖6户，梁河村基础母牛养殖5户，杨湾村基础母羊养殖31户、基础母牛养殖71户，砖井村基础母羊养殖1户、基础母牛养殖5户。扶持党家岘乡边缘户基础母羊养殖6户、基础母牛养殖12户，每户补助2500元。其中上秀村基础母牛养殖1户，大寨村基础母牛养殖2户、基础母羊养殖1户，吕堡村基础母牛养殖1户、基础母羊养殖1户，新民村基础母牛养殖1户，梁河村基础母牛养殖5户、基础母羊养殖2户，毛坪村基础母牛养殖2户，杨湾村基础母羊养殖2户。</t>
  </si>
  <si>
    <t>扶持头寨子镇261户建档立卡户发展养殖业每户补助2500元，其中：八岔村34户、老鸦村42户、马堡村7户、牛门洞村12户、坪岔村28户、三百户村2户、双坪村18户、香林村13户、小寨村3户、塬边村84户、中湾村14户、头寨村2户、牛河村2户。</t>
  </si>
  <si>
    <t>土门岘镇养殖业达标补助已脱贫户共460户，其中：基础肉羊440户，安坡62户，苏堡52户，土门村147户，杨岘村30户，张沟村50户，张门村99户，基础肉牛6户，杨岘1户，苏堡1户，安坡1户，张门1户，土门村2户，土门岘镇2022年养殖业达标补助边缘户共3户（其中：杨岘村基础肉羊2户，张门村基础肉羊1户）</t>
  </si>
  <si>
    <t>大沟镇养殖业达标432户，每户补助2500元。其中刘沟村肉牛达标3户、肉驴达标2户；孟窑村肉牛达标1户，羊达标34户，厍曲村肉牛达标18户、肉羊达标51户；新坪村肉牛达标1户、肉羊达标44户；韩岔村肉羊达标101户、驴达标户9户；通安村肉羊达标36户；庄湾村肉羊达标58户；</t>
  </si>
  <si>
    <t>扶持新添堡乡708户养殖达标户，每户补助2500元。其中新添村22户，涝池村47户，河屲村103户，回河村69户，芦岔村42户，大寺村84户，三合村120户，三岔村61，沙湾村22户，苦水村20户，道口32户，彭湾村19户。</t>
  </si>
  <si>
    <t xml:space="preserve">  增加农户收入，多元化发展农业产业</t>
  </si>
  <si>
    <t>丁沟镇</t>
  </si>
  <si>
    <t>扶持丁家沟镇养殖业达标76户，每户补助2500元。其中沈屲村肉牛达标4户；荔峡村肉牛达标10户、肉羊达标2户；线川村肉牛达标11户、肉羊达标1户；梁庄村肉牛达标3户；漫湾村肉牛达标10户；马岔村肉牛达标23户、肉羊达标2户；金滩肉牛达标6户、肉羊达标3户；郝川村肉牛达标1户。</t>
  </si>
  <si>
    <t>扶持老君坡镇养殖业达标552户，每户补助2500元。其中基础母牛达标户372户、基础母羊达标户180户</t>
  </si>
  <si>
    <t>扶持杨集镇养殖业达标230户，每户补助2500元。基础母牛达标129户，其中姚坡村45户、刘咀村39户、红土村28户、王湾村17户；基础母羊达标101户，其中姚坡村25户、刘咀村26户、红土村12户、王湾村38户.</t>
  </si>
  <si>
    <t>郭城镇</t>
  </si>
  <si>
    <t>扶持郭城镇养殖业达标30户，每户补助2500元。基础母牛达标8户，其中大羊营村8户，基础母羊21户，其中叶滩村10户、大羊营村11户。</t>
  </si>
  <si>
    <t xml:space="preserve">  增加农户收入，多元化发展农业产业。</t>
  </si>
  <si>
    <t>扶持中川镇199户农户发展养殖业，每户补助2500元，其中：梁堡村12户，高庙村4户，高陵村5户，中川村88户，大墩村11户，老鸦村15户，化合村7户，三岘村28户，王磨村7户，糜岔村22户。</t>
  </si>
  <si>
    <t>扶持侯家川镇350户农户发展养殖业，每户补助2500元，其中：白顾村105户，邢郡村115户，下川村45户，芦河村15户，古道村18户，葛滩村28户，侯川村24户。</t>
  </si>
  <si>
    <t xml:space="preserve"> 增加农户收入，多元化发展农业产业。</t>
  </si>
  <si>
    <t>扶持会师镇50户农户发展养殖业，每户补助2500元。扶持12户农户发展肉牛养殖，其中东河村3户，西岩村3户，蒲杏村3户，范湾村3户；扶持38户发展肉羊养殖，其中东河村4户，西岩村8户，蒲杏村4户，稍岔村11户，范湾村7户。</t>
  </si>
  <si>
    <t>扶持土高山乡189户农户发展养植业，每户补助2500元。其中：红湾村93户、上沟村33户、程家塬村19户、十百户村44户。</t>
  </si>
  <si>
    <t xml:space="preserve">   增加农户收入，多元化发展农业产业。</t>
  </si>
  <si>
    <t>扶持四房吴镇454户农户发展养殖产业，每户补助2500元。其中大房村83户、坡里村115户、朱沟村21户、范沟村68户、蔺湾村32户、大南村47户、小南村23户、三房村33户、湾口村19户、四房村12户。</t>
  </si>
  <si>
    <t>扶持平头镇发展基础母牛养殖310户（5头及以上、羊20只及以上），其中李湾村基础母畜达标89户；张咀村基础母畜达标56户；双头村基础母畜达标22户；柳树沟村基础母畜达标36户；万曲村基础母畜达标61户；青龙村基础母畜达标12户；任湾村基础母畜达标16户；马路村基础母畜达标9户；平头村基础母畜达标9户。</t>
  </si>
  <si>
    <t>增加边缘户收入，多元化发展农业产业</t>
  </si>
  <si>
    <t xml:space="preserve">  扶持大沟镇340户农户发展养殖业，每户补助2500元。其中：大沟村29户，郭庄村33户，韩岔村54户，刘沟村62户，厍曲村32户，张屲村53户，掌里村34户，庄湾村43户。</t>
  </si>
  <si>
    <t>扶持白草塬镇基础母羊养殖58户、基础母牛养殖21户，每户补助2500元，其中景家庄村基础母羊养殖12户，基础母牛养殖2户；窟沱村基础母羊养殖5户，；北刘村基础母羊养殖10户 ，基础母牛养殖10户；九百户村基础母羊养殖11户 ，基础母牛养殖3户；总堡村基础母羊养殖12户；二百户村基础母羊养殖5户，基础母牛养殖4户，西坡村基础母羊养殖8户 ，基础母牛养殖2户</t>
  </si>
  <si>
    <t xml:space="preserve">  全面提升我镇主导产业建设水平，加快促进农村经济社会全面发展。</t>
  </si>
  <si>
    <t>扶持新塬镇养殖产业达标422户，每户补助2500元，其中新塬村10户，上塬村10户，东塬村14户，孟塬村90户，河坝村106户，甘岔村64户，老庄村50户，常坪村52户，杨坪村26户。</t>
  </si>
  <si>
    <t>提升并激发农户发展产业内生动力</t>
  </si>
  <si>
    <t>扶持甘沟驿镇养殖基础母羊20只以上的农户99户，其中东岔村40户、吉酉村59户。每户补助2500元。</t>
  </si>
  <si>
    <t>巩固脱贫产业，稳定增加收入</t>
  </si>
  <si>
    <t>扶持汉家岔镇养殖产业达标987户，每户补助2500元，其中已脱贫户花岔村168户，杨山村38户，赵岔村26户，汉岔村34户，大庄村102户，细岔村141户，南湾村36户，阴山村116户，双庙村111户，王马山村67户，荆坪村76户，塔岔村45户，甘泉社区6户；边缘户花岔村1户，杨山村7户，赵岔村1户，汉岔村7户，南湾村3户，双庙村1户，阴山村1户。</t>
  </si>
  <si>
    <t>扶持韩集镇278户产业达标户，每户补助2500元，其中韩集村65户；东西坡村22户；袁咀村51户；谷地村45户，周湾村49户；袁坪村31户，云台村15户，。</t>
  </si>
  <si>
    <t xml:space="preserve"> 扶持八里湾乡621户，农户发展养殖产业，每户补助2500元，其中八里村42户、百户村20户、大水村43户、旮旯村29户、复兴村49户、团结村78户、芦坪村77户、李湾村109户、陈去村50户、富岔村79户。</t>
  </si>
  <si>
    <t>扶持河畔镇65户养殖肉牛5头以上的冯堡村1户、中滩村1户、李家塬村2户、两迎水村1户、半岔村1户共计农户6户，饲养肉牛36头，每户补助2500元；扶持基础母羊20只以上的河畔村2户、冯堡村3户、中滩村2户、半岔村12户、任岔村18户、车家川村8户、李家塬村7户、两迎水村7户共计农户59户，每户补助2500元。</t>
  </si>
  <si>
    <t xml:space="preserve">  巩固脱贫攻坚成果，持续增加农户收入，多元化发展农业产业</t>
  </si>
  <si>
    <t>扶持草滩镇356户农户发展养殖业每户补助2500元。扶持90户农户发展肉牛养殖，其中麦李村50户，断岘村28户，油房沟12户；扶持27户农户发展肉驴养殖，其中麦李村6户，孔寨村5户，姚岔村5户，断岘村11户；扶持239户发展肉羊养殖，其中麦李村54户，殿坪村3户，孔寨村20户，断岘村41户，杨川村18户，姚岔村55户，油房沟村48户。</t>
  </si>
  <si>
    <t>扶持新庄镇387户产业达标补助258户，每户补助2500元。其中基础母牛达标3户,基础母羊达标255户。</t>
  </si>
  <si>
    <t>刘家寨子镇</t>
  </si>
  <si>
    <t>扶持刘家寨子镇898户农户发展养殖业，每户补助2500元，其中:陈庄117户，二塬村124户，后沟村113户，后湾村69户，李源村93户，李寨村19户，刘寨村19户，甜水井78户，斜沟村81户，元淌村136户，寨柯村25户，张湾村24户。</t>
  </si>
  <si>
    <t>扶持丁家沟镇413户农户发展养殖业，牛365户，羊45户，鸡3户，每户补助2500元，其中金滩村100户，梁庄村110户，线川村50户，马岔村45户，沈屲村40户，慢湾村28户，荔峡村40户。</t>
  </si>
  <si>
    <t>扶持太平店镇411户农户发展养殖产业，每户补助2500元。其中贾铺村基础母牛养殖121户、基础母羊养殖80户；大川村基础母牛养殖50户、基础母羊养殖20户、联坪村基础母牛养殖100户、基础母羊养殖20户、何川村基础母牛养殖90户、基础母羊养殖30户。</t>
  </si>
  <si>
    <t>2.畜禽交易市场、屠宰加工及冷链体系</t>
  </si>
  <si>
    <t>河畔镇肉羊市场建设项目</t>
  </si>
  <si>
    <t>河畔镇河畔村</t>
  </si>
  <si>
    <t>在河畔镇新建肉羊市场监测中心1处100平方米，配套监测相关设施设备</t>
  </si>
  <si>
    <t>通过项目的实施，可保障畜产品质量安全</t>
  </si>
  <si>
    <t>农产品产地冷藏保鲜设施建设项目</t>
  </si>
  <si>
    <t>建设农产品产地冷藏保鲜设施5座1000吨。</t>
  </si>
  <si>
    <t>支持合作社、家庭农场等建设农产品仓储保鲜冷链设施，实现全县鲜活农产品产地冷藏保鲜能力明显提升，产后损失率显著下降；商品化处理能力普遍提升，产品附加值大幅增长。</t>
  </si>
  <si>
    <t>建设农产品产地冷藏保鲜设施5座1500吨。</t>
  </si>
  <si>
    <t>建设农产品产地冷藏保鲜设施2座600吨。</t>
  </si>
  <si>
    <t>建设农产品产地冷藏保鲜设施3座200吨。</t>
  </si>
  <si>
    <t>建设农产品产地冷藏保鲜设施3座600吨。</t>
  </si>
  <si>
    <t>建设农产品产地冷藏保鲜设施2座400吨。</t>
  </si>
  <si>
    <t>建设农产品产地冷藏保鲜设施1座100吨。</t>
  </si>
  <si>
    <t>建设农产品产地冷藏保鲜设施1座200吨。</t>
  </si>
  <si>
    <t>（三）小额信贷贴息</t>
  </si>
  <si>
    <t>脱贫人口小额信贷贴息</t>
  </si>
  <si>
    <t>全县28个乡镇</t>
  </si>
  <si>
    <t xml:space="preserve">  提供脱贫人口小额信贷贴息，扶持28个乡镇7400户建档立卡脱贫户发展产业。</t>
  </si>
  <si>
    <t>甘财振兴[2022]21号、22号</t>
  </si>
  <si>
    <t xml:space="preserve">  进一步加快脱贫户产业培育，确保稳定脱贫。</t>
  </si>
  <si>
    <t>直接受益，   进一步加快脱贫户产业培育，确保稳定脱贫。。</t>
  </si>
  <si>
    <t>县乡村振兴局</t>
  </si>
  <si>
    <t>李彩莲</t>
  </si>
  <si>
    <t>（四）其他</t>
  </si>
  <si>
    <t>快递进村</t>
  </si>
  <si>
    <t>2023.1-2025.12</t>
  </si>
  <si>
    <t>甘沟镇</t>
  </si>
  <si>
    <t>对甘沟邮政支局进行仓储、分拣场地建设及相关设备配置，打造功能完备、设施齐全的乡镇中心，采购小型投递车辆5辆30万，共计实现对大沟、四房、韩集、汉岔、平头的快递进村辐射服务。解决当地农产品出售难的问题。</t>
  </si>
  <si>
    <t xml:space="preserve">  打通农村邮件下行的“最后一公里”，整合各家民营快递资源，提升农户用邮体验，助力特色产品出村进城。</t>
  </si>
  <si>
    <t>服务当地农产品上行及工业品下行，提升了辐射乡镇农户的快递用邮体验。</t>
  </si>
  <si>
    <t>商务局</t>
  </si>
  <si>
    <t>张瑞</t>
  </si>
  <si>
    <t>邮政局</t>
  </si>
  <si>
    <t>刘亚谦</t>
  </si>
  <si>
    <t>县域商业体系村级便民商店建设项目</t>
  </si>
  <si>
    <t>2023.1-2023.12</t>
  </si>
  <si>
    <t>河畔镇、头寨子镇、太平店镇、甘沟驿镇、侯家川镇、柴家门镇、汉家岔镇、刘家寨子镇、白草塬镇、大沟镇、四房吴镇、中川镇、老君坡镇、平头川镇、丁家沟镇、杨崖集镇、翟家所镇、韩家集镇、土门岘镇、新源镇、草滩镇、新庄镇、新添堡回族乡、党家岘乡、八里湾乡、土高山乡、郭城镇</t>
  </si>
  <si>
    <t>在全县200个村，整合原有电子商务、物流快递、供销、邮政等资源，采取加盟小卖部、夫妻店、村邮点或自建自营等方式建设改造200个村级便民服务点。具备电子商务、代购代销、快递收发、农资服务、农产品收购、缴费充值等便民服务功能，辐射全村群众。每个点建设资金2.6万元，共计投资520万元。</t>
  </si>
  <si>
    <t>通过项目，县乡村三级物流服务体系基本完善，村级末端服务功能基本实现，一二三产业有机互补融合，形成健康有序的县域商业体系发展局面。</t>
  </si>
  <si>
    <t>实现县乡村三级服务全覆盖，形成了以县城为中心、乡镇为重点、村为基础、多站合一、资源共享，布局完善的一体化县域商业网络体系。能够解决当地1000余人的就业，同时村级便民商店能够刺激当地创业热情，带动当地经济高质量发展的同时，实现了助力乡村振兴的目的。</t>
  </si>
  <si>
    <t>吴强</t>
  </si>
  <si>
    <t>农村基础设施建设方面</t>
  </si>
  <si>
    <t>（一）农村公路</t>
  </si>
  <si>
    <t>郭城驿镇驮营村驮营社自然村组道路及巷道硬化项目</t>
  </si>
  <si>
    <t>续建</t>
  </si>
  <si>
    <t>2022.06.01-2023.05.31</t>
  </si>
  <si>
    <t>郭城驿镇驮营村</t>
  </si>
  <si>
    <t>新建水泥硬化路2.617公里，路面宽3.5米，建安费83.60万元。</t>
  </si>
  <si>
    <t>切实推动农村经济和社会发展，改善沿线群众出行条件和农产品运输。</t>
  </si>
  <si>
    <t>县交通局</t>
  </si>
  <si>
    <t>张琪</t>
  </si>
  <si>
    <t>县乡公路养护站</t>
  </si>
  <si>
    <t>苟贵章</t>
  </si>
  <si>
    <t>郭城驿镇驮营村尚湾社、井沟社自然村组道路及巷道硬化项目</t>
  </si>
  <si>
    <t>新建水泥硬化路1.817公里，路面宽3.5米，建安费75.9万元。</t>
  </si>
  <si>
    <t>甘沟驿镇六十铺村三坪塬社自然村组道路硬化项目</t>
  </si>
  <si>
    <t>甘沟驿镇六十铺村</t>
  </si>
  <si>
    <t>新建水泥硬化路4.84公里，路面宽3.5米，建安费278.7万元。</t>
  </si>
  <si>
    <t>白草塬镇树王村刘家川社、西寨社、北寨社自然村组道路硬化项目</t>
  </si>
  <si>
    <t>白草塬镇树王村</t>
  </si>
  <si>
    <t>新建水泥硬化路3.5公里，路面宽3.5米，建安费262.6万元。</t>
  </si>
  <si>
    <t>中川镇高庙村高庙社自然村组道路硬化项目</t>
  </si>
  <si>
    <t>中川镇高庙村</t>
  </si>
  <si>
    <t>新建水泥硬化路0.93公里，路面宽3.5米，建安费32.4万元。</t>
  </si>
  <si>
    <t>甘沟驿镇田家岔村瓦吴驿社自然村组道路硬化项目</t>
  </si>
  <si>
    <t>甘沟驿镇田家岔村</t>
  </si>
  <si>
    <t>新建水泥硬化路1.25公里，路面宽3.5米，建安费41.6万元。</t>
  </si>
  <si>
    <t>土高山乡程家塬村程塬下社、苏堡社自然村组道路硬化项目</t>
  </si>
  <si>
    <t>土高山乡程家塬村</t>
  </si>
  <si>
    <t>新建水泥硬化路0.396公里，路面宽3.5米，建安费31.4万元。</t>
  </si>
  <si>
    <t>土高山乡中庄村王川社自然村组道路硬化项目</t>
  </si>
  <si>
    <t>土高山乡中庄村</t>
  </si>
  <si>
    <t>新建水泥硬化路1.089公里，路面宽3.5米，建安费39.1万元。</t>
  </si>
  <si>
    <t>杨集镇姚坡村水头社、阳坡社、下李社自然村组道路硬化项目</t>
  </si>
  <si>
    <t>杨集镇姚坡村</t>
  </si>
  <si>
    <t>新建水泥硬化路4.05公里，路面宽3.5米，建安费191.1万元。</t>
  </si>
  <si>
    <t>杨集镇姚坡村姚坡社自然村组道路硬化项目</t>
  </si>
  <si>
    <t>新建水泥硬化路2.8公里，路面宽3.5米，建安费171.5万元。</t>
  </si>
  <si>
    <t>老君坡镇沙寨村阴坡社、候湾社自然村组道路硬化项目</t>
  </si>
  <si>
    <t>老君坡镇沙寨村</t>
  </si>
  <si>
    <t>新建水泥硬化路4.11公里，路面宽3.5米，建安费371.6万元。</t>
  </si>
  <si>
    <t>韩家集镇袁家坪村沈坪社、石湾社、杨坪社、袁坪社自然村组道路及巷道硬化项目</t>
  </si>
  <si>
    <t>韩家集镇袁家坪村</t>
  </si>
  <si>
    <t>新建水泥硬化路0.888公里，路面宽3.5米，建安费203.9万元。</t>
  </si>
  <si>
    <t>头寨子镇头寨子村老鸦村老鸦社自然村组道路硬化项目</t>
  </si>
  <si>
    <t>头寨子镇头寨子村老鸦村</t>
  </si>
  <si>
    <t>新建水泥硬化路5.2公里，路面宽3.5米，建安费223.79万元。</t>
  </si>
  <si>
    <t>郭城驿镇红堡子村二社自然村组道路及巷道硬化项目</t>
  </si>
  <si>
    <t>郭城驿镇红堡子村</t>
  </si>
  <si>
    <r>
      <rPr>
        <sz val="9"/>
        <rFont val="宋体"/>
        <charset val="134"/>
        <scheme val="minor"/>
      </rPr>
      <t xml:space="preserve">新建水泥硬化路2.996公里，路面宽3.5米，缺口建安费 </t>
    </r>
    <r>
      <rPr>
        <sz val="9"/>
        <color indexed="10"/>
        <rFont val="宋体"/>
        <charset val="134"/>
        <scheme val="minor"/>
      </rPr>
      <t>23万</t>
    </r>
    <r>
      <rPr>
        <sz val="9"/>
        <rFont val="宋体"/>
        <charset val="134"/>
        <scheme val="minor"/>
      </rPr>
      <t>元。</t>
    </r>
  </si>
  <si>
    <t>郭城驿镇红堡子村六社自然村组道路及巷道硬化项目</t>
  </si>
  <si>
    <r>
      <rPr>
        <sz val="9"/>
        <rFont val="宋体"/>
        <charset val="134"/>
        <scheme val="minor"/>
      </rPr>
      <t>新建水泥硬化路</t>
    </r>
    <r>
      <rPr>
        <sz val="9"/>
        <color indexed="10"/>
        <rFont val="宋体"/>
        <charset val="134"/>
        <scheme val="minor"/>
      </rPr>
      <t>1.47</t>
    </r>
    <r>
      <rPr>
        <sz val="9"/>
        <rFont val="宋体"/>
        <charset val="134"/>
        <scheme val="minor"/>
      </rPr>
      <t>公里，路面宽3.5米，建安费 35 万元。</t>
    </r>
  </si>
  <si>
    <t>甘沟驿镇吉酉村段岔社自然村组道路硬化项目</t>
  </si>
  <si>
    <t>甘沟驿镇吉酉村</t>
  </si>
  <si>
    <t>新建水泥硬化路1.8公里，路面宽3.5米，建安费91.83万元。</t>
  </si>
  <si>
    <t>柴家门镇北二十里铺村蒲岔社自然村组道路硬化项目</t>
  </si>
  <si>
    <t>柴家门镇北二十里铺村</t>
  </si>
  <si>
    <t>新建水泥硬化路7.91公里，路面宽3.5米，建安费590.78万元。</t>
  </si>
  <si>
    <t>丁家沟镇马家岔村蛮岔社自然村组道路硬化项目</t>
  </si>
  <si>
    <t>丁家沟镇马家岔村</t>
  </si>
  <si>
    <t>新建水泥硬化路3.15公里，路面宽3.5米，建安费138.96万元。</t>
  </si>
  <si>
    <t>侯川镇侯川村后湾社、阳山社自然村组道路硬化项目</t>
  </si>
  <si>
    <t>侯川镇侯川村</t>
  </si>
  <si>
    <t>新建水泥硬化路2.32公里，路面宽3.5米，建安费105.29万元。</t>
  </si>
  <si>
    <t xml:space="preserve">柴家门镇北二十里铺村张湾社自然村组道路硬化项目 </t>
  </si>
  <si>
    <r>
      <rPr>
        <sz val="9"/>
        <rFont val="宋体"/>
        <charset val="134"/>
        <scheme val="minor"/>
      </rPr>
      <t>新建水泥硬化路8.144公里，路面宽3.5米，建安费</t>
    </r>
    <r>
      <rPr>
        <sz val="9"/>
        <color indexed="10"/>
        <rFont val="宋体"/>
        <charset val="134"/>
        <scheme val="minor"/>
      </rPr>
      <t>446.31</t>
    </r>
    <r>
      <rPr>
        <sz val="9"/>
        <rFont val="宋体"/>
        <charset val="134"/>
        <scheme val="minor"/>
      </rPr>
      <t>万元，本次申请解决227.73万元。</t>
    </r>
  </si>
  <si>
    <t>河畔镇车川村土门岘社自然村组道路硬化项目</t>
  </si>
  <si>
    <t>河畔镇车川村</t>
  </si>
  <si>
    <t>新建水泥硬化路1.43公里，路面宽3.5米，建安费57.38万元。</t>
  </si>
  <si>
    <t>河畔镇两迎水村两北社自然村组道路硬化项目</t>
  </si>
  <si>
    <t>河畔镇两迎水村</t>
  </si>
  <si>
    <t>新建水泥硬化路1.722公里，路面宽3.5米，建安费63.18万元。</t>
  </si>
  <si>
    <t>翟家所镇张诚堡村上街社、红窑社自然村组道路及巷道硬化项目</t>
  </si>
  <si>
    <t>翟家所镇张诚堡村</t>
  </si>
  <si>
    <t>新建水泥硬化路0.8公里，路面宽3.5米，建安费41.95万元。</t>
  </si>
  <si>
    <t>刘家寨子镇陈家庄子村陈庄社、中沟社自然村组道路硬化项目</t>
  </si>
  <si>
    <t>刘家寨子镇陈家庄子村</t>
  </si>
  <si>
    <t>新建水泥硬化路1.57公里，路面宽3.5米，建安费58.72万元。</t>
  </si>
  <si>
    <t>老君坡镇谢岔村东坡社自然村组道路硬化项目</t>
  </si>
  <si>
    <t>老君坡镇谢岔村</t>
  </si>
  <si>
    <t>新建水泥硬化路1.42公里，路面宽3.5米，建安费65.02万元。</t>
  </si>
  <si>
    <t>中川镇三岘村寨子社自然村组道路硬化项目</t>
  </si>
  <si>
    <t>中川镇三岘村</t>
  </si>
  <si>
    <t>新建水泥硬化路1.8公里，路面宽3.5米，建安费91.23万元。</t>
  </si>
  <si>
    <t>草滩镇断岘村断岘社自然村组道路硬化项目</t>
  </si>
  <si>
    <t>草滩镇断岘村</t>
  </si>
  <si>
    <t>新建水泥硬化路1.21公里，路面宽3.5米，建安费44.02万元。</t>
  </si>
  <si>
    <t>白草塬镇北刘村四方社、关咀社、新力社自然村组道路硬化项目</t>
  </si>
  <si>
    <t>白草塬镇北刘村</t>
  </si>
  <si>
    <t>新建水泥硬化路3.814公里，路面宽3.5米，建安费223.94万元。</t>
  </si>
  <si>
    <t>平头川镇双头村双头脑社自然村组道路硬化项目</t>
  </si>
  <si>
    <t>平头川镇双头村</t>
  </si>
  <si>
    <t>新建水泥硬化路2.22公里，路面宽3.5米，建安费223.95万元。</t>
  </si>
  <si>
    <t>头寨子镇头寨村老鸦村老鸦社自然村组道路硬化项目</t>
  </si>
  <si>
    <t>头寨子镇头寨村</t>
  </si>
  <si>
    <r>
      <rPr>
        <sz val="9"/>
        <rFont val="宋体"/>
        <charset val="134"/>
        <scheme val="minor"/>
      </rPr>
      <t>新建水泥硬化路5.2公里，路面宽3.5米，</t>
    </r>
    <r>
      <rPr>
        <sz val="9"/>
        <color indexed="10"/>
        <rFont val="宋体"/>
        <charset val="134"/>
        <scheme val="minor"/>
      </rPr>
      <t>缺口建安费</t>
    </r>
    <r>
      <rPr>
        <sz val="9"/>
        <rFont val="宋体"/>
        <charset val="134"/>
        <scheme val="minor"/>
      </rPr>
      <t>7.2万元。</t>
    </r>
  </si>
  <si>
    <t>会宁县柴家门镇二十里铺村村内巷道硬化工程</t>
  </si>
  <si>
    <t>2023.4-2023.10</t>
  </si>
  <si>
    <t>二十铺村</t>
  </si>
  <si>
    <t>会宁县柴家门镇二十里铺村村内巷道硬化工程2.389公里</t>
  </si>
  <si>
    <t>会宁县柴家门镇柴门村村内巷道硬化工程</t>
  </si>
  <si>
    <t>柴家门村</t>
  </si>
  <si>
    <t>会宁县柴家门镇柴门村村内巷道硬化工程1.144公里</t>
  </si>
  <si>
    <t>会宁县甘沟驿镇甘沟村村内巷道硬化工程</t>
  </si>
  <si>
    <t>甘沟村</t>
  </si>
  <si>
    <t>会宁县甘沟驿镇甘沟村村内巷道硬化工程1.419</t>
  </si>
  <si>
    <t>梁毅</t>
  </si>
  <si>
    <t>会宁县河畔镇冯家堡村、中滩村、两迎水村村内巷道硬化工程</t>
  </si>
  <si>
    <t>冯家堡村、中滩村、两迎水村</t>
  </si>
  <si>
    <t>会宁县河畔镇冯家堡村、中滩村、两迎水村村内巷道硬化工程3.358公里</t>
  </si>
  <si>
    <t>董力智</t>
  </si>
  <si>
    <t>会宁县郭城驿镇驮营村、红堡子村村内巷道硬化工程</t>
  </si>
  <si>
    <t>驮营村、红堡子村</t>
  </si>
  <si>
    <t>会宁县郭城驿镇驮营村、红堡子村村内巷道硬化工程1.259公里</t>
  </si>
  <si>
    <t>王怡泰</t>
  </si>
  <si>
    <t>会宁县郭城驿镇新堡子村、小羊营村村内巷道硬化工程</t>
  </si>
  <si>
    <t>新堡子村、小羊营村</t>
  </si>
  <si>
    <t>会宁县郭城驿镇新堡子村、小羊营村村内巷道硬化工程2.246公里。</t>
  </si>
  <si>
    <t>会宁县会师镇任门社任门至路岔道路硬化工程</t>
  </si>
  <si>
    <t>西岩村</t>
  </si>
  <si>
    <t>会宁县会师镇任门社任门至路岔道路硬化工程3.15公里</t>
  </si>
  <si>
    <t>姜毅坤</t>
  </si>
  <si>
    <t>会宁县会师镇西岩村任门社高填涵工程</t>
  </si>
  <si>
    <t>会宁县平头川镇任湾村东坡社东坡至大岘自然村组道路硬化工程</t>
  </si>
  <si>
    <t>任湾村</t>
  </si>
  <si>
    <t>会宁县平头川镇任湾村东坡社东坡至大岘自然村组道路硬化工程2.406公里。</t>
  </si>
  <si>
    <t>平头镇</t>
  </si>
  <si>
    <t>姚秀红</t>
  </si>
  <si>
    <t>会宁县大沟镇庄湾村丑岔社、井李社自然村组道路硬化工程</t>
  </si>
  <si>
    <t>庄湾村</t>
  </si>
  <si>
    <t>会宁县大沟镇庄湾村丑岔社、井李社自然村组道路硬化工程4.11公里。</t>
  </si>
  <si>
    <t>曹至强</t>
  </si>
  <si>
    <t>会宁县大沟镇北山村郭沟社高填涵工程</t>
  </si>
  <si>
    <t>北山村</t>
  </si>
  <si>
    <t>（二）农田水利建设</t>
  </si>
  <si>
    <t>国家水土保持重点工程会宁县周湾项目区小流域综合治理工程</t>
  </si>
  <si>
    <t>2023-2023</t>
  </si>
  <si>
    <t>韩家集镇、八里湾乡</t>
  </si>
  <si>
    <t>新增水土流失综合治理面积52.86平方公里</t>
  </si>
  <si>
    <t>水土流失综合治理程度达到75%以上</t>
  </si>
  <si>
    <t>会宁县水土保持工作站</t>
  </si>
  <si>
    <t>郑梅强</t>
  </si>
  <si>
    <t>市水发【2023】16号</t>
  </si>
  <si>
    <t>（三）饮水安全</t>
  </si>
  <si>
    <t>会宁县2022年中南部农村饮水安全提升改造工程</t>
  </si>
  <si>
    <t>大沟、老君、杨集、党岘、平头、侯川、翟所、四房、甘沟、八里、太平、丁沟、柴门、会师镇、中川镇、新添、韩集</t>
  </si>
  <si>
    <r>
      <rPr>
        <sz val="9"/>
        <rFont val="宋体"/>
        <charset val="134"/>
        <scheme val="minor"/>
      </rPr>
      <t>改造埋设各类管道200km，新建闸阀井300座，甘沟水厂厂区硬化440m</t>
    </r>
    <r>
      <rPr>
        <vertAlign val="superscript"/>
        <sz val="9"/>
        <rFont val="宋体"/>
        <charset val="134"/>
        <scheme val="minor"/>
      </rPr>
      <t>2</t>
    </r>
    <r>
      <rPr>
        <sz val="9"/>
        <rFont val="宋体"/>
        <charset val="134"/>
        <scheme val="minor"/>
      </rPr>
      <t>；更换候川六泵站电气设备等。</t>
    </r>
  </si>
  <si>
    <t>解决全县中南部17个乡镇36个行政村6458户25873人供水保障程度不高的问题。</t>
  </si>
  <si>
    <t>通过项目建设，解决全县中南部17个乡镇36个行政村6458户25873人供水保障程度不高的问题。</t>
  </si>
  <si>
    <t>会宁县农村饮水安全工作站</t>
  </si>
  <si>
    <t>刘睿</t>
  </si>
  <si>
    <t>会水发〔2022〕371号</t>
  </si>
  <si>
    <t>（四）农田建设（高标准农田）</t>
  </si>
  <si>
    <t>会宁县2023年高标准农田建设项目</t>
  </si>
  <si>
    <t>新建高标准农田1.17万亩。</t>
  </si>
  <si>
    <t>甘财农[2022]105号、甘财农[2022]128号</t>
  </si>
  <si>
    <t>改善灌溉面积1.17万亩</t>
  </si>
  <si>
    <t>提高水资源利用率，节约灌溉成本</t>
  </si>
  <si>
    <t>会宁县农业农村局</t>
  </si>
  <si>
    <t>（五）林业改革发展&lt;不含林业资源管护和相关试点资金&gt;</t>
  </si>
  <si>
    <t>侯川镇古道村湿地修复保护工程</t>
  </si>
  <si>
    <t>侯川镇古道村</t>
  </si>
  <si>
    <t>对28棵古树名木采取专业复壮措施，绿化古道村湿地周边面山3200亩（每亩按1500元标准设计）。</t>
  </si>
  <si>
    <t>对湿地开展修复保护，助力乡村旅游。</t>
  </si>
  <si>
    <t>林木成林后纳入碳汇交易，农民参与后期管护，建立收益分红机制。</t>
  </si>
  <si>
    <t>会宁县林业和草原局</t>
  </si>
  <si>
    <t>吴总德</t>
  </si>
  <si>
    <t>厉河段生态修复治理项目</t>
  </si>
  <si>
    <t>北起会师镇七里铺、南至新添堡乡的厉河流域两侧（总长度13公里）</t>
  </si>
  <si>
    <t>在北起会师镇七里铺、南至新添堡乡的厉河流域两侧（总长度13公里），修复造林2046亩；在东七里铺湿地修建简易道路7.5公里，围绕湿地周边安装安全护栏4500米；整治坑塘水面6处（每处有效容积160-200m³）；河道整治1项(包括美化、修补边坡、清理部分拥堵等）。</t>
  </si>
  <si>
    <t>治理祖厉河，减少水土流失。</t>
  </si>
  <si>
    <t>中川镇王磨湿地生态修复保护工程</t>
  </si>
  <si>
    <t>中川镇王磨村</t>
  </si>
  <si>
    <t>造林绿化湿地周边面山600亩</t>
  </si>
  <si>
    <t>侯川镇白顾村湿地生态修复保护工程</t>
  </si>
  <si>
    <t>侯川镇白顾村</t>
  </si>
  <si>
    <t>造林绿化湿地周边面山1000亩</t>
  </si>
  <si>
    <t>侯川镇齐靳村湿地生态修复保护工程</t>
  </si>
  <si>
    <t>侯川镇齐靳村</t>
  </si>
  <si>
    <t>在森林乡村馆周边、湿地周边、村组道路两旁栽植云杉、金叶榆、红叶李等31585株，马鞭草10667平方米。</t>
  </si>
  <si>
    <t>“进士故里·苏家堡”乡村文化振兴示范点绿化建设项目</t>
  </si>
  <si>
    <t>老君镇苏家堡村</t>
  </si>
  <si>
    <t>在苏家堡高标准高规格栽植各类苗木19011株，其中侧柏10653株、云杉7049株、金叶榆326株、刺柏65株、旱柳430株、红花槐253株、红柳15穴、油松220株、芦苇667平方米。绿化总面积172亩（含道路绿化4公里）</t>
  </si>
  <si>
    <t>挖掘森林文化资源。</t>
  </si>
  <si>
    <t>会宁县2023年春季义务植树活动</t>
  </si>
  <si>
    <t>各乡镇</t>
  </si>
  <si>
    <t>通过实施储备林项目建设，完成国道、省道及乡村公路绿化1726公里（其中一侧1286.15公里），栽植苗木85.75万株任务，其中在部分路段采取干部职工义务植树的方式完成313公里，每名干部职工义务栽植10株，共156560株。</t>
  </si>
  <si>
    <t>提高群众环境保护意识.</t>
  </si>
  <si>
    <t>县城周边“三山”绿化补植提升工程</t>
  </si>
  <si>
    <t>桃花山、西岩山、东山</t>
  </si>
  <si>
    <t>围绕桃花山、西岩山、东山，在裸露区域见缝插绿，栽植红叶李、金叶榆等乔木林1500亩，并对部分区域配套滴管。</t>
  </si>
  <si>
    <t>提升县城大环境绿化水平，助推红色旅游。</t>
  </si>
  <si>
    <t>（六）农村环境整治&lt;农村人居环境整治&gt;</t>
  </si>
  <si>
    <t>乡村振兴示范点建设项目</t>
  </si>
  <si>
    <t>南什村、扎子塬村、李家塬村、头寨村、红土村、古道村、韩集村、四房吴村、袁埫村、马路村、冯堡村、中滩村、八岔村、甘沟村、青江驿村、沈屲村、高庙村、王磨村、新添村、党岘村、方坡村、新智村、焦河村、寺南岔村、百户村、大沟村、赵岔村、上塬村、北刘村、泉坪村、白顾村、土门村</t>
  </si>
  <si>
    <t xml:space="preserve"> 扶持34个省市县乡村振兴示范点建设会师镇南什村、郭城驿镇扎子塬村、河畔镇李家塬村、头寨子镇头寨村、杨崖集镇红土村、侯川镇古道村、韩家集镇韩集村、四房吴镇四房吴村、刘家寨子镇袁埫村、平头川镇马路村、河畔镇冯堡村、河畔镇中滩村、头寨子镇八岔村、甘沟驿镇甘沟村、太平店镇青江驿村、丁家沟镇沈屲村、中川镇高庙村、中川镇王磨村、新添堡乡新添村、党家岘乡党岘村、君坡镇方坡村、翟家所镇新智村、翟家所镇焦河村、柴家门镇寺南岔村、八里湾乡百户村、大沟镇大沟村、汉家岔镇赵岔村、新塬镇上塬村、白草塬镇北刘村、新庄镇泉坪村、侯家川镇白顾村、土门岘镇土门村、草滩镇麦李村、土高山程塬村。硬化村组道路及巷道100公里，安装太阳能路灯1000盏，采购垃圾箱1500个，垃圾运转车30台，新建公共厕所18座，栽植国槐、金叶榆、云杉、文冠果、油松等绿植3000颗。建设肉牛特色产业园1个。建立种植小杂粮示范基地1个，肉牛示范基地1个，家庭农场1家。</t>
  </si>
  <si>
    <t>改善农村人居环境，建设美丽宜居乡村</t>
  </si>
  <si>
    <t>加快推进农业农村现代化</t>
  </si>
  <si>
    <t>李岩</t>
  </si>
  <si>
    <t>（七）危房改造（农村抗震房改造）</t>
  </si>
  <si>
    <t>会宁县农村抗震房改造项目</t>
  </si>
  <si>
    <t>2023.2-2023.12</t>
  </si>
  <si>
    <t>各乡镇人民政府</t>
  </si>
  <si>
    <t>全县2023年计划实施抗震农房改造218户，补助标准为农村易返贫致贫户、农村低保户、农村分散供养特困人员、突发严重困难家庭、低保边缘户和其他脱贫户等六类农村低收入群体户均补助1.5万元（具体补助金额，以甘肃省实施方案为准）。</t>
  </si>
  <si>
    <t>甘财综〔2022〕56号</t>
  </si>
  <si>
    <t>改善农户住房条件和居住环境，提升农房建设品质。</t>
  </si>
  <si>
    <t>会宁县住建局</t>
  </si>
  <si>
    <t>土平</t>
  </si>
  <si>
    <t>26个乡镇</t>
  </si>
  <si>
    <t>乡镇长</t>
  </si>
  <si>
    <t>（八）易地扶贫搬迁集中安置区“一站式”社区综合服务建设</t>
  </si>
  <si>
    <t>会宁县土高山乡2023年中央财政以工代赈项目</t>
  </si>
  <si>
    <t>土高山乡程塬村</t>
  </si>
  <si>
    <t>挖土方20000立方米，回填土2000立方米，化粪池1座，管道工程：DN300双壁波纹管200米，DN600双壁波纹管120米，新农村硬化面积2200平方米，沙化路5千米，硬化道路1.7千米，边沟1.7千米，过路涵管7道。</t>
  </si>
  <si>
    <t>通过实施本项目，促进土高山乡塬边村实现“富裕、和谐、文明、生态”的发展目标</t>
  </si>
  <si>
    <t>以工代赈方式发放农民工工资</t>
  </si>
  <si>
    <t>发改局</t>
  </si>
  <si>
    <t>禄军</t>
  </si>
  <si>
    <t>土高山乡人民政府</t>
  </si>
  <si>
    <t>会宁县汉家岔镇汉家岔村易地扶贫搬迁安置点基础设施提升工程--2023 年以工代赈项目</t>
  </si>
  <si>
    <t>改造</t>
  </si>
  <si>
    <t>更换给水管共 1051 米及配套检查井共 58 座。维修更换排水 管共 727 米及配套检查井共 59 座</t>
  </si>
  <si>
    <t xml:space="preserve">通过项目的实施，可完善汉家岔镇汉家岔村安置点污水管网，实现汉 家岔镇汉家岔村安置点污水的集中收集，保护周围环境及地下水、地表水。
</t>
  </si>
  <si>
    <t>汉家岔镇人民政府</t>
  </si>
  <si>
    <t>宋文</t>
  </si>
  <si>
    <t>会宁县头寨子镇2023年中央财政以工代赈项目</t>
  </si>
  <si>
    <t>头寨子镇塬边村</t>
  </si>
  <si>
    <t>硬化道路8.3千米。</t>
  </si>
  <si>
    <t>通过实施本项目，促进头寨子镇塬边村实现“富裕、和谐、文明、生态”的发展目标</t>
  </si>
  <si>
    <t>头寨子镇人民政府</t>
  </si>
  <si>
    <t>（九）易地扶贫搬迁贷款贴息</t>
  </si>
  <si>
    <t>易地扶贫搬迁贷款贴息</t>
  </si>
  <si>
    <t>加快易地扶贫搬迁进度，进一步促进脱贫户稳定脱贫。</t>
  </si>
  <si>
    <t>县发改局</t>
  </si>
  <si>
    <t>会宁县发改局</t>
  </si>
  <si>
    <t>（十）其他（请注明）</t>
  </si>
  <si>
    <t>会宁县韩家砭林场2023年欠发达国有林场巩固提升基础设施建设项目</t>
  </si>
  <si>
    <t>2023年01月01日至2023年12月31日</t>
  </si>
  <si>
    <t>会宁县韩家砭林场拟于郭城苗圃维修管护房屋9间：包括做防水、粉刷、砌地板砖、外墙砌砖、换门窗；库房彩钢结构维修，院子硬化，道路硬化，苗圃生产用水渠修理，路灯等。</t>
  </si>
  <si>
    <t>通过实施该项目，可以极大地改善林场的管护条件、职工的生产生活条件，对于促进林场良性发展具有重要的作用。</t>
  </si>
  <si>
    <t>会宁县韩家砭林场</t>
  </si>
  <si>
    <t>牛克勤</t>
  </si>
  <si>
    <t>生态及地质灾害避险搬迁安置点建设小计</t>
  </si>
  <si>
    <t>中川镇（高庙村）生态及地质灾害避险搬迁安置点建设项目</t>
  </si>
  <si>
    <t>2023.3.31-2023.8.31</t>
  </si>
  <si>
    <t>高庙村高庙社</t>
  </si>
  <si>
    <t>新建97户：户型一16户，户型二48户，户型三27户，户型三6户，及室外硬化、管网等附属工程。</t>
  </si>
  <si>
    <t>保护了生态，保障了人民生命财产安全，改善了农户人居环境</t>
  </si>
  <si>
    <t>自然资源局</t>
  </si>
  <si>
    <t>祁虎山</t>
  </si>
  <si>
    <t>中川镇政府</t>
  </si>
  <si>
    <t>白耀冉</t>
  </si>
  <si>
    <t>甘沟镇生态及地质灾害避险搬迁安置点建设项目</t>
  </si>
  <si>
    <t>甘润苑社区</t>
  </si>
  <si>
    <t>建设内容包含新建63户住宅及室外硬化、管网等附属工程。</t>
  </si>
  <si>
    <t>甘沟驿镇政府</t>
  </si>
  <si>
    <t>新塬镇生态及地质地质灾害避险搬迁安置点建设项目</t>
  </si>
  <si>
    <t>上塬村上塬社</t>
  </si>
  <si>
    <t>建设内容包含新建54户住宅及室外硬化、管网等附属工程，总建筑面积为6200.82㎡。</t>
  </si>
  <si>
    <t>新塬镇政府</t>
  </si>
  <si>
    <t>邵亮军</t>
  </si>
  <si>
    <t>草滩镇生态及地质灾害避险搬迁安置点建设项目</t>
  </si>
  <si>
    <t>麦李村任塬社</t>
  </si>
  <si>
    <t>住宅23户，每户76.8㎡，总建筑面积1766.4㎡，道路硬化5470.65㎡，绿化3500㎡。</t>
  </si>
  <si>
    <t>草滩镇政府</t>
  </si>
  <si>
    <t>党家岘乡生态及地质灾害避险安置点项目</t>
  </si>
  <si>
    <t>党岘村王山社</t>
  </si>
  <si>
    <t>建设内容包含新建31户住宅及室外硬化、管网等附属工程。</t>
  </si>
  <si>
    <t>党家岘乡政府</t>
  </si>
  <si>
    <t>安伟</t>
  </si>
  <si>
    <t>平头川镇2023年生态及地质灾害避险搬迁安置点建设项目</t>
  </si>
  <si>
    <t>马路村马路社</t>
  </si>
  <si>
    <t>住宅71户，每户114.66㎡，总建筑面积8140.86㎡，道路硬化8297.22㎡，绿化3600㎡。</t>
  </si>
  <si>
    <t>平头川镇政府</t>
  </si>
  <si>
    <t>陈立朗</t>
  </si>
  <si>
    <t>翟家所镇（新智村）生态及地质灾害避险搬迁安置点建设项目</t>
  </si>
  <si>
    <t>新智村堡坝社西山</t>
  </si>
  <si>
    <t>建设内容包含新建24户住宅及室外硬化、管网等附属工程，总建筑面积为1701.22㎡。</t>
  </si>
  <si>
    <t>翟家所镇政府</t>
  </si>
  <si>
    <t>李宁</t>
  </si>
  <si>
    <t>头寨子镇2023年生态及地质灾害避险搬迁安置点建设项目</t>
  </si>
  <si>
    <t>八岔村八岔社</t>
  </si>
  <si>
    <t>住宅18户：户型一4户，户型二4户，户型三10户，总建筑面积1451㎡，道路硬化12918㎡，绿化2400㎡。</t>
  </si>
  <si>
    <t>头寨子镇政府</t>
  </si>
  <si>
    <t>杜玉芳</t>
  </si>
  <si>
    <t>大沟镇生态及地质灾害避险安置点建设项目</t>
  </si>
  <si>
    <t>宝川社区</t>
  </si>
  <si>
    <t>建设内容包含新建32户住宅及室外硬化、管网等附属工程，总建筑面积为3204.72㎡。</t>
  </si>
  <si>
    <t>大沟镇政府</t>
  </si>
  <si>
    <t>刘家寨子镇生态及地质灾害避险搬迁安置点建设项目</t>
  </si>
  <si>
    <t>刘寨村二社</t>
  </si>
  <si>
    <t>住宅共96户：一层平房64户，二层楼房32户，总建筑面积为9456㎡；道路硬化面积为18430.5㎡；绿化面积4349.8㎡；路灯80盏。</t>
  </si>
  <si>
    <t>刘家寨子镇政府</t>
  </si>
  <si>
    <t>张应博</t>
  </si>
  <si>
    <t>柴家门镇2023年生态及地质灾害避险搬迁安置点建设项目</t>
  </si>
  <si>
    <t>寺南岔村芦沟社</t>
  </si>
  <si>
    <t>住宅共22户，新建一层平房，总建筑面积为2131.8㎡，每户房屋建筑面积为96.9㎡；院内硬化为2818.2㎡；道路硬化面积为2305.81㎡；绿化面积为4823.43㎡，太阳灯路灯18盏。</t>
  </si>
  <si>
    <t>柴家门镇政府</t>
  </si>
  <si>
    <t>老君坡镇2023年生态及地质灾害避险搬迁安置点建设项目</t>
  </si>
  <si>
    <t>方坡村朱杆岔社</t>
  </si>
  <si>
    <t>建设内容包含新建17户住宅及室外硬化、管网等附属工程。</t>
  </si>
  <si>
    <t>老君坡镇政府</t>
  </si>
  <si>
    <t>刘亚江</t>
  </si>
  <si>
    <t>土高山乡生态及地质灾害避险搬迁点安置点建设项目</t>
  </si>
  <si>
    <t>程家塬村街道</t>
  </si>
  <si>
    <t>建设内容包含新建3栋住宅，每栋8户，室外工程等附属项目，总建筑面积为2554.56㎡。</t>
  </si>
  <si>
    <t>土高山乡政府</t>
  </si>
  <si>
    <t>姚彦刚</t>
  </si>
  <si>
    <t>新庄镇生态及地质灾害避险搬迁点安置点建设项目</t>
  </si>
  <si>
    <t>泉坪村泉西社</t>
  </si>
  <si>
    <t>建设内容包含新建19户住宅及室外硬化、管网等附属工程。</t>
  </si>
  <si>
    <t>新庄镇政府</t>
  </si>
  <si>
    <t>余伟</t>
  </si>
  <si>
    <t>土门岘镇生态及地质灾害避险搬迁安置点建设项目</t>
  </si>
  <si>
    <t>土门岘村下北山社</t>
  </si>
  <si>
    <t>建设内容包含新建7户住宅及室外硬化、管网等附属工程。</t>
  </si>
  <si>
    <t>土门岘镇政府</t>
  </si>
  <si>
    <t>张天宇</t>
  </si>
  <si>
    <t>河畔镇生态及地质灾害避险搬迁安置点建设项目</t>
  </si>
  <si>
    <t>李家塬村中塬社</t>
  </si>
  <si>
    <t>建设内容包含新建15户住宅及室外硬化、管网等附属工程。</t>
  </si>
  <si>
    <t>河畔镇政府</t>
  </si>
  <si>
    <t>侯家川镇生态及地质灾害避险搬迁安置点建设项目</t>
  </si>
  <si>
    <t>建设内容包含新建41户住宅及室外硬化、管网等附属工程。</t>
  </si>
  <si>
    <t>侯家川镇政府</t>
  </si>
  <si>
    <t>李伟</t>
  </si>
  <si>
    <t>杨崖集镇生态及地质灾害避险搬迁安置点建设项目</t>
  </si>
  <si>
    <t>红土村王夏社</t>
  </si>
  <si>
    <t>建设内容包含新建23户住宅及室外硬化、管网等附属工程。</t>
  </si>
  <si>
    <t>杨崖集镇政府</t>
  </si>
  <si>
    <t>杜小刚</t>
  </si>
  <si>
    <t>其他方面</t>
  </si>
  <si>
    <t>（一）就业</t>
  </si>
  <si>
    <t>1.就业培训</t>
  </si>
  <si>
    <t>就业技能培训</t>
  </si>
  <si>
    <t>2023年1月-2023年12月</t>
  </si>
  <si>
    <t>乡村就业工厂（帮扶车间）对就地就近吸纳甘肃籍脱贫劳动力稳定就业６个月以上的，按3000元/人标准给予奖补，计划补贴190人，投资金额57万元。</t>
  </si>
  <si>
    <t>通过实施该项目，可以促进当地脱贫劳动力就业，提高脱贫劳动力经济收入，为巩固拓展脱贫攻坚成果和促进乡村振兴发展具有重要的作用。</t>
  </si>
  <si>
    <t>县人社局</t>
  </si>
  <si>
    <t>邢欢民</t>
  </si>
  <si>
    <t>各乡村就业工厂（帮扶车间）</t>
  </si>
  <si>
    <t>2.雨露计划职业教育</t>
  </si>
  <si>
    <t>雨露计划</t>
  </si>
  <si>
    <t>八里湾乡</t>
  </si>
  <si>
    <t>八里湾乡164人，其中:八里湾村4人，陈家曲村9人，大水岔村9人，复兴村18人，富家岔村15人，旮旯村9人，苟家川村14人，李家湾村44人，芦子坪村13人，团结村29人。每人补助1500元。</t>
  </si>
  <si>
    <t xml:space="preserve">  提高脱贫人口就业技能，提高就业率。</t>
  </si>
  <si>
    <t>直接受益，  提高脱贫人口就业技能，提高就业率。</t>
  </si>
  <si>
    <t>八里湾乡人民政府</t>
  </si>
  <si>
    <t>刘文锋</t>
  </si>
  <si>
    <t>白草塬镇45人，其中:北刘村4人，二百户村5人，景家庄村5人，九百户村9人，窟坨村5人，上树儿王家村6人，西坡村5人，总堡村6人。每人补助1500元。</t>
  </si>
  <si>
    <t>孟树篷</t>
  </si>
  <si>
    <t>草滩镇120人，其中:殿坪村6人，断岘村34人，孔家寨子村9人，麦李家村27人，杨家川村5人，姚家岔村10人，油房沟村29人。每人补助1500元。</t>
  </si>
  <si>
    <t>草滩镇人民政府</t>
  </si>
  <si>
    <t>柴家门镇80人，其中:宝川岔村21人，北二十里铺村4人，柴家门村5人，樊郭曲村2人，冯严村15人，何家门村5人，鸡儿咀村6人，寺南岔村4人，孙家曲村10人，小西岔村5人，阳坡家村3人。每人补助1500元。</t>
  </si>
  <si>
    <t>大沟镇173人，其中:北山村6人，大沟村11人，郭家庄村13人，韩家岔村25人，刘沟里村25人，孟家窑村7人，厍家弆村29人，宋坪村8人，通安城村7人，王家集村13人，新坪村4人，张家屲村4人，掌里村7人，庄湾村14人。每人补助1500元。每人补助1500元。</t>
  </si>
  <si>
    <t>党家岘乡160人，其中:大寨子村5人，党家岘村4人，梁家河村9人，吕堡村17人，毛家坪村16人，庙儿岔村17人，上秀村37人，新民村21人，杨家湾村28人，砖井村6人。</t>
  </si>
  <si>
    <t>党家岘乡人民政府</t>
  </si>
  <si>
    <t>丁家沟镇143人，其中:郝家川村4人，金滩村17人，荔家峡村14人，梁庄村12人，马家岔村33人，慢湾村21人，南门川村5人，沈家屲村21人，线家川村11人，窑沟村5人。每人补助1500元。</t>
  </si>
  <si>
    <t>翟家所镇人民政府</t>
  </si>
  <si>
    <t>甘沟驿镇56人，其中:大窑村4人，东岔村13人，吉酉岔村15人，六十里铺村2人，田家岔村4人，田家坪村3人，五十里铺村4人，修家岔村4人，袁岸岔村4人，钟家岔村3人。每人补助1500元。</t>
  </si>
  <si>
    <t>丁家沟镇人民政府</t>
  </si>
  <si>
    <t>王龙</t>
  </si>
  <si>
    <t>郭城驿镇37人，其中:八百户村4人，大羊营村3人，郭城村3人，黑虎岔村5人，红堡子村5人，驮营村5人，新堡子村4人，叶滩村3人，扎子塬村5人。每人补助1500元。</t>
  </si>
  <si>
    <t>韩家集镇92人，其中:东西坡村4人，苟家岘村4人，谷地场村15人，韩家集村4人，袁家咀村18人，袁家坪村30人，云台山村3人，周家湾村14人。每人补助1500元。</t>
  </si>
  <si>
    <t>汉家岔镇173人，其中:大庄村14人，汉家岔村9人，花儿岔村19人，荆家坪村28人，南湾村9人，双庙村22人，塔寺岔村4人，王马山村23人，细岔村14人，杨家山村4人，阴山村24人，赵家岔村3人。每人补助1500元。</t>
  </si>
  <si>
    <t>韩家集镇人民政府</t>
  </si>
  <si>
    <t>王彦齐</t>
  </si>
  <si>
    <t>河畔镇35人，其中:半岔村8人，车家川村3人，冯家堡村4人，李家塬村9人，两迎水村4人，任王家村3人，中滩村4人。每人补助1500元。</t>
  </si>
  <si>
    <t>侯家川镇91人，其中:白顾村25人，葛家滩村12人，古道岔村6人，侯家川村3人，芦河村5人，齐靳社区2人，下川村24人，邢郡村14人。每人补助1500元。</t>
  </si>
  <si>
    <t>会师镇11人，其中:东河村1人，范家湾村1人，高家庄村3人，南家咀头村1人，蒲杏村3人，稍岔村1人，西岩山村1人。每人补助1500元。</t>
  </si>
  <si>
    <t>侯家川镇人民政府</t>
  </si>
  <si>
    <t>老君坡镇154人，其中:窵岔村12人，方家坡村6人，高石崖村5人，河口村8人，老君坡村7人，雷保岔村5人，柳家岔村15人，沙家寨子村24人，文家岔村16人，谢家岔村14人，谢家埂子村32人，阳赵村8人，张家川村2人。每人补助1500元。</t>
  </si>
  <si>
    <t>会师镇人民政府</t>
  </si>
  <si>
    <t>刘家寨子镇243人，其中:陈家庄子村20人，二塬村14人，后沟村34人，后湾村17人，李家塬村44人，李家寨子村8人，刘家寨子村3人，甜水井村39人，斜沟村8人，袁家埫村40人，寨柯村8人，张家湾村8人。每人补助1500元。</t>
  </si>
  <si>
    <t>老君坡镇人民政府</t>
  </si>
  <si>
    <t>平头川镇118人，其中:白李家湾村22人，柳树沟村12人，马路刺嘴村7人，青龙山村3人，任家湾村4人，双头岔村23人，万家弆村23人，张家咀村24人。每人补助1500元。</t>
  </si>
  <si>
    <t>刘家寨子镇人民政府</t>
  </si>
  <si>
    <t>四房吴镇151人，其中:大房吴村32人，大南岔村26人，范家沟村18人，蔺家湾村15人，刘家湾口村8人，坡里张家村24人，三房吴村10人，四房吴村4人，小南岔村4人，朱槽沟村10人。每人补助1500元。</t>
  </si>
  <si>
    <t>平头川镇人民政府</t>
  </si>
  <si>
    <t>太平店镇95人，其中:大山川村4人，大山顶村3人，代家湾村4人，何家川村17人，贾家铺村19人，金堂镇村14人，联坪村21人，牛家坪村1人，青江驿村3人，苏家岘村2人，太平店村3人，万沟坪村4人。每人补助1500元。</t>
  </si>
  <si>
    <t>四房吴镇人民政府</t>
  </si>
  <si>
    <t>赵秉鸿</t>
  </si>
  <si>
    <t>头寨子镇59人，其中:八家岔村8人，成牟家村2人，老鸦村8人，牛门洞村2人，坪岔村9人，双坪村2人，香林山村6人，塬边村14人，中湾村8人。每人补助1500元。</t>
  </si>
  <si>
    <t>太平店镇人民政府</t>
  </si>
  <si>
    <t>张丽君</t>
  </si>
  <si>
    <t>土高山乡106人，其中:程家塬村14人，红湾村27人，马家塬村9人，上沟村28人，十百户村20人，中庄村8人。每人补助1500元。</t>
  </si>
  <si>
    <t>土门岘镇99人，其中:安家坡村10人，苏家堡村11人，土门岘村30人，杨家岘村14人，张家沟村9人，张家门村25人。每人补助1500元。</t>
  </si>
  <si>
    <t>新添堡回族乡</t>
  </si>
  <si>
    <t>新添堡回族乡124人，其中:大寺村25人，道口村4人，河屲村23人，回河村11人，苦水岔村2人，涝池沟村3人，芦岔村14人，彭家湾村6人，三岔村8人，三合村9人，沙家湾村3人，炭山沟村13人，新添堡村3人。每人补助1500元。</t>
  </si>
  <si>
    <t>土门岘镇人民政府</t>
  </si>
  <si>
    <t>新塬镇232人，其中:常家坪村29人，东塬村8人，甘岔村40人，老庄河村31人，孟家塬村14人，上塬村8人，新塬村7人，杨家河坝村58人，杨坪村37人。每人补助1500元。</t>
  </si>
  <si>
    <t>新添堡乡人民政府</t>
  </si>
  <si>
    <t>马世虎</t>
  </si>
  <si>
    <t>新庄镇159人，其中:杜家岘子村4人，巩昌卫村3人，泉坪村36人，寺寨村46人，新庄村31人，杨家岔村11人，杨赵家村6人，中窎村22人。每人补助1500元。</t>
  </si>
  <si>
    <t>新塬镇人民政府</t>
  </si>
  <si>
    <t>杨崖集镇148人，其中:北坪村4人，东阳村6人，罐子峡村1人，红土坡村24人，刘家咀村3人，陇西川村12人，厍家河村16人，王家湾村4人，魏家岔村2人，邢家坪村20人，杨崖集村20人，姚家坡村36人。每人补助1500元。</t>
  </si>
  <si>
    <t>新庄镇人民政府</t>
  </si>
  <si>
    <t>翟家所镇153人，其中:陈家崖湾村4人，杜家大湾村19人，高咀村16人，观音庙村1人，焦家河村35人，六房岔村18人，夏阳村23人，新智村29人，塬坪村1人，翟家所村2人，张城堡村1人，张家岔村4人。每人补助1500元。</t>
  </si>
  <si>
    <t>杨崖集镇人民政府</t>
  </si>
  <si>
    <t>中川镇113人，其中:大墩村6人，高陵村3人，高庙村5人，化合村3人，老鸦岔村24人，梁家堡村4人，糜岔村10人，南峪川社区8人，三条岘村12人，王家磨村5人，中川村33人。每人补助1500元。</t>
  </si>
  <si>
    <t>中川镇人民政府</t>
  </si>
  <si>
    <t>附件3</t>
  </si>
  <si>
    <t>2023年甘肃省统筹整合资金规模测算数据统计表</t>
  </si>
  <si>
    <t>填报县区：</t>
  </si>
  <si>
    <t>单位：万元、%</t>
  </si>
  <si>
    <t>县区</t>
  </si>
  <si>
    <t>2023年中省资金下达数（截至2023年2月25日）</t>
  </si>
  <si>
    <t>2023年统筹整合资金规模</t>
  </si>
  <si>
    <t>农业生产发展（资金规模不得低于上年水平）</t>
  </si>
  <si>
    <t>农村基础设施</t>
  </si>
  <si>
    <t>其他</t>
  </si>
  <si>
    <t>跨科目整合资金</t>
  </si>
  <si>
    <t>占比（%）</t>
  </si>
  <si>
    <t>（58国家脱贫县中央和省级资金整合比例不得低于2023年截至目前下拨资金的80%以上，28个其他县不得低于2023年截至目前下拨资金的70%以上）</t>
  </si>
  <si>
    <t>市级整合资金</t>
  </si>
  <si>
    <t>县级整合资金</t>
  </si>
  <si>
    <t>中央</t>
  </si>
  <si>
    <t>省级</t>
  </si>
  <si>
    <t>中省市县四级资金小计</t>
  </si>
  <si>
    <t>中省资金小计</t>
  </si>
  <si>
    <t>比例不得低于整合资金总量的30%</t>
  </si>
  <si>
    <t>所有数据，请保留两位小数</t>
  </si>
  <si>
    <t>A=B+C</t>
  </si>
  <si>
    <t>B</t>
  </si>
  <si>
    <t>C</t>
  </si>
  <si>
    <t>D=E+K+L=M+Q+W</t>
  </si>
  <si>
    <t>E=G+I</t>
  </si>
  <si>
    <t>F=E/A</t>
  </si>
  <si>
    <t>G</t>
  </si>
  <si>
    <t>H=G/B</t>
  </si>
  <si>
    <t>I</t>
  </si>
  <si>
    <t>J=I/C</t>
  </si>
  <si>
    <t>K</t>
  </si>
  <si>
    <t>L</t>
  </si>
  <si>
    <t>M</t>
  </si>
  <si>
    <t>N=M/D</t>
  </si>
  <si>
    <t>Q</t>
  </si>
  <si>
    <t>R=Q/D</t>
  </si>
  <si>
    <t>W</t>
  </si>
  <si>
    <t>X=W/D</t>
  </si>
  <si>
    <t>Y</t>
  </si>
  <si>
    <t>Z=Y/D</t>
  </si>
  <si>
    <t>未能达到相关整合比例的具体原因</t>
  </si>
  <si>
    <t>会宁县</t>
  </si>
  <si>
    <r>
      <rPr>
        <sz val="12"/>
        <rFont val="黑体"/>
        <charset val="134"/>
      </rPr>
      <t>项目前期资料准备情况（请根据资料情况打√或×）</t>
    </r>
    <r>
      <rPr>
        <sz val="12"/>
        <color rgb="FFFF0000"/>
        <rFont val="黑体"/>
        <charset val="134"/>
      </rPr>
      <t>（正式报备删除此项）</t>
    </r>
  </si>
  <si>
    <t>是否为“三年倍增”行动计划</t>
  </si>
  <si>
    <t>项目前期相关的会议纪要、村两委或村民代表大会留档资料（两上两下）</t>
  </si>
  <si>
    <t>项目的村申报及公示资料</t>
  </si>
  <si>
    <t>项目的乡审核及公示资料</t>
  </si>
  <si>
    <t>项目的县审定及公示资料</t>
  </si>
  <si>
    <t>项目的立项申请、立项批复、立项报告、项目审查意见书及批复</t>
  </si>
  <si>
    <t>资金到位通知书</t>
  </si>
  <si>
    <t>项目启动会议纪要</t>
  </si>
  <si>
    <t>项目启动通知书</t>
  </si>
  <si>
    <t>目标责任书（县乡村振兴局、县财政局、乡村振兴领导小组批复的单位签定）</t>
  </si>
  <si>
    <t>廉政建设承诺书（乡村振兴领导小组批复单位)</t>
  </si>
  <si>
    <t>施工许可证、乡村规划许可证、住建规划部门选址意见、国土部门用地预审意见、建设项目环境影响登记表等）</t>
  </si>
  <si>
    <t>打×项备注说明情况</t>
  </si>
  <si>
    <t>改建</t>
  </si>
  <si>
    <t>《甘肃省林业和草原局关于下达 2023年中央财政衔接推进乡村振兴补助资金-欠发达国有林场巩固提升任务计划的通知》甘林规发〔2022〕178 号</t>
  </si>
</sst>
</file>

<file path=xl/styles.xml><?xml version="1.0" encoding="utf-8"?>
<styleSheet xmlns="http://schemas.openxmlformats.org/spreadsheetml/2006/main">
  <numFmts count="11">
    <numFmt numFmtId="176" formatCode="0.0000_ "/>
    <numFmt numFmtId="177" formatCode="#,##0.000_ "/>
    <numFmt numFmtId="178" formatCode="0.00_ "/>
    <numFmt numFmtId="179" formatCode="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80" formatCode="0.000_ "/>
    <numFmt numFmtId="181" formatCode="0_);[Red]\(0\)"/>
    <numFmt numFmtId="42" formatCode="_ &quot;￥&quot;* #,##0_ ;_ &quot;￥&quot;* \-#,##0_ ;_ &quot;￥&quot;* &quot;-&quot;_ ;_ @_ "/>
    <numFmt numFmtId="182" formatCode="0.0000_);[Red]\(0.0000\)"/>
  </numFmts>
  <fonts count="66">
    <font>
      <sz val="11"/>
      <color theme="1"/>
      <name val="宋体"/>
      <charset val="134"/>
      <scheme val="minor"/>
    </font>
    <font>
      <sz val="9"/>
      <name val="黑体"/>
      <charset val="134"/>
    </font>
    <font>
      <sz val="9"/>
      <name val="方正小标宋简体"/>
      <charset val="134"/>
    </font>
    <font>
      <sz val="12"/>
      <name val="黑体"/>
      <charset val="134"/>
    </font>
    <font>
      <sz val="22"/>
      <name val="方正小标宋简体"/>
      <charset val="134"/>
    </font>
    <font>
      <sz val="12"/>
      <color theme="1"/>
      <name val="黑体"/>
      <charset val="134"/>
    </font>
    <font>
      <sz val="9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name val="宋体"/>
      <charset val="134"/>
      <scheme val="minor"/>
    </font>
    <font>
      <b/>
      <sz val="9"/>
      <color indexed="8"/>
      <name val="宋体"/>
      <charset val="134"/>
      <scheme val="minor"/>
    </font>
    <font>
      <b/>
      <sz val="22"/>
      <color indexed="8"/>
      <name val="宋体"/>
      <charset val="134"/>
    </font>
    <font>
      <b/>
      <sz val="9"/>
      <color indexed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10"/>
      <name val="黑体"/>
      <charset val="134"/>
    </font>
    <font>
      <b/>
      <sz val="12"/>
      <name val="楷体"/>
      <charset val="134"/>
    </font>
    <font>
      <b/>
      <sz val="12"/>
      <name val="仿宋_GB2312"/>
      <charset val="134"/>
    </font>
    <font>
      <b/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22"/>
      <color indexed="8"/>
      <name val="宋体"/>
      <charset val="134"/>
    </font>
    <font>
      <sz val="9"/>
      <name val="仿宋_GB2312"/>
      <charset val="134"/>
    </font>
    <font>
      <sz val="11"/>
      <color indexed="8"/>
      <name val="宋体"/>
      <charset val="134"/>
    </font>
    <font>
      <sz val="11"/>
      <name val="仿宋_GB2312"/>
      <charset val="134"/>
    </font>
    <font>
      <sz val="10"/>
      <name val="宋体"/>
      <charset val="134"/>
    </font>
    <font>
      <b/>
      <sz val="10"/>
      <name val="黑体"/>
      <charset val="134"/>
    </font>
    <font>
      <b/>
      <sz val="9"/>
      <name val="黑体"/>
      <charset val="134"/>
    </font>
    <font>
      <sz val="12"/>
      <name val="宋体"/>
      <charset val="134"/>
    </font>
    <font>
      <sz val="18"/>
      <name val="方正小标宋简体"/>
      <charset val="134"/>
    </font>
    <font>
      <b/>
      <sz val="16"/>
      <name val="方正小标宋简体"/>
      <charset val="134"/>
    </font>
    <font>
      <sz val="8"/>
      <name val="方正小标宋简体"/>
      <charset val="134"/>
    </font>
    <font>
      <b/>
      <sz val="10"/>
      <name val="宋体"/>
      <charset val="134"/>
    </font>
    <font>
      <b/>
      <sz val="10"/>
      <name val="仿宋_GB2312"/>
      <charset val="134"/>
    </font>
    <font>
      <b/>
      <sz val="10"/>
      <name val="宋体"/>
      <charset val="134"/>
      <scheme val="minor"/>
    </font>
    <font>
      <b/>
      <sz val="9"/>
      <name val="仿宋_GB2312"/>
      <charset val="134"/>
    </font>
    <font>
      <sz val="10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Tahoma"/>
      <charset val="134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rgb="FFFF0000"/>
      <name val="黑体"/>
      <charset val="134"/>
    </font>
    <font>
      <vertAlign val="superscript"/>
      <sz val="9"/>
      <color theme="1"/>
      <name val="宋体"/>
      <charset val="134"/>
      <scheme val="minor"/>
    </font>
    <font>
      <sz val="9"/>
      <color indexed="10"/>
      <name val="宋体"/>
      <charset val="134"/>
      <scheme val="minor"/>
    </font>
    <font>
      <vertAlign val="superscript"/>
      <sz val="9"/>
      <name val="宋体"/>
      <charset val="134"/>
      <scheme val="minor"/>
    </font>
    <font>
      <u/>
      <sz val="18"/>
      <name val="方正小标宋简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50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34" borderId="19" applyNumberFormat="0" applyFont="0" applyAlignment="0" applyProtection="0">
      <alignment vertical="center"/>
    </xf>
    <xf numFmtId="0" fontId="44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7" fillId="0" borderId="0">
      <alignment vertical="center"/>
    </xf>
    <xf numFmtId="0" fontId="60" fillId="0" borderId="17" applyNumberFormat="0" applyFill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43" fillId="0" borderId="18" applyNumberFormat="0" applyFill="0" applyAlignment="0" applyProtection="0">
      <alignment vertical="center"/>
    </xf>
    <xf numFmtId="0" fontId="44" fillId="16" borderId="0" applyNumberFormat="0" applyBorder="0" applyAlignment="0" applyProtection="0">
      <alignment vertical="center"/>
    </xf>
    <xf numFmtId="0" fontId="49" fillId="15" borderId="14" applyNumberFormat="0" applyAlignment="0" applyProtection="0">
      <alignment vertical="center"/>
    </xf>
    <xf numFmtId="0" fontId="53" fillId="15" borderId="15" applyNumberFormat="0" applyAlignment="0" applyProtection="0">
      <alignment vertical="center"/>
    </xf>
    <xf numFmtId="0" fontId="42" fillId="5" borderId="12" applyNumberFormat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4" fillId="20" borderId="0" applyNumberFormat="0" applyBorder="0" applyAlignment="0" applyProtection="0">
      <alignment vertical="center"/>
    </xf>
    <xf numFmtId="0" fontId="47" fillId="0" borderId="13" applyNumberFormat="0" applyFill="0" applyAlignment="0" applyProtection="0">
      <alignment vertical="center"/>
    </xf>
    <xf numFmtId="0" fontId="32" fillId="0" borderId="0">
      <alignment vertical="center"/>
    </xf>
    <xf numFmtId="0" fontId="52" fillId="0" borderId="16" applyNumberFormat="0" applyFill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58" fillId="30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4" fillId="26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1" fillId="14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7" fillId="0" borderId="0" applyProtection="0"/>
    <xf numFmtId="0" fontId="44" fillId="13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41" fillId="25" borderId="0" applyNumberFormat="0" applyBorder="0" applyAlignment="0" applyProtection="0">
      <alignment vertical="center"/>
    </xf>
    <xf numFmtId="0" fontId="44" fillId="24" borderId="0" applyNumberFormat="0" applyBorder="0" applyAlignment="0" applyProtection="0">
      <alignment vertical="center"/>
    </xf>
    <xf numFmtId="0" fontId="0" fillId="0" borderId="0"/>
    <xf numFmtId="0" fontId="41" fillId="31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4" fillId="19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12" borderId="0" applyNumberFormat="0" applyBorder="0" applyAlignment="0" applyProtection="0">
      <alignment vertical="center"/>
    </xf>
    <xf numFmtId="0" fontId="44" fillId="18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27" fillId="0" borderId="0">
      <alignment vertical="center"/>
    </xf>
    <xf numFmtId="0" fontId="32" fillId="0" borderId="0"/>
    <xf numFmtId="0" fontId="27" fillId="0" borderId="0"/>
    <xf numFmtId="0" fontId="27" fillId="0" borderId="0">
      <alignment vertical="center"/>
    </xf>
    <xf numFmtId="0" fontId="0" fillId="0" borderId="0">
      <alignment vertical="center"/>
    </xf>
    <xf numFmtId="0" fontId="57" fillId="0" borderId="0"/>
  </cellStyleXfs>
  <cellXfs count="318">
    <xf numFmtId="0" fontId="0" fillId="0" borderId="0" xfId="0">
      <alignment vertical="center"/>
    </xf>
    <xf numFmtId="0" fontId="1" fillId="0" borderId="0" xfId="55" applyNumberFormat="1" applyFont="1" applyFill="1" applyBorder="1" applyAlignment="1">
      <alignment vertical="center" wrapText="1"/>
    </xf>
    <xf numFmtId="0" fontId="2" fillId="0" borderId="0" xfId="55" applyNumberFormat="1" applyFont="1" applyFill="1" applyBorder="1" applyAlignment="1">
      <alignment vertical="center" wrapText="1"/>
    </xf>
    <xf numFmtId="0" fontId="3" fillId="0" borderId="0" xfId="55" applyNumberFormat="1" applyFont="1" applyFill="1" applyAlignment="1">
      <alignment horizontal="left" vertical="center" wrapText="1"/>
    </xf>
    <xf numFmtId="0" fontId="3" fillId="0" borderId="0" xfId="55" applyNumberFormat="1" applyFont="1" applyFill="1" applyAlignment="1">
      <alignment horizontal="center" vertical="center" wrapText="1"/>
    </xf>
    <xf numFmtId="0" fontId="1" fillId="0" borderId="0" xfId="55" applyNumberFormat="1" applyFont="1" applyFill="1" applyBorder="1" applyAlignment="1">
      <alignment horizontal="center" vertical="center" wrapText="1"/>
    </xf>
    <xf numFmtId="0" fontId="1" fillId="0" borderId="0" xfId="55" applyNumberFormat="1" applyFont="1" applyFill="1" applyBorder="1" applyAlignment="1">
      <alignment horizontal="justify" vertical="center" wrapText="1"/>
    </xf>
    <xf numFmtId="179" fontId="1" fillId="0" borderId="0" xfId="55" applyNumberFormat="1" applyFont="1" applyFill="1" applyBorder="1" applyAlignment="1">
      <alignment horizontal="center" vertical="center" wrapText="1"/>
    </xf>
    <xf numFmtId="0" fontId="4" fillId="0" borderId="0" xfId="55" applyNumberFormat="1" applyFont="1" applyFill="1" applyAlignment="1">
      <alignment horizontal="center" vertical="center" wrapText="1"/>
    </xf>
    <xf numFmtId="0" fontId="4" fillId="0" borderId="0" xfId="55" applyNumberFormat="1" applyFont="1" applyFill="1" applyAlignment="1">
      <alignment horizontal="justify" vertical="center" wrapText="1"/>
    </xf>
    <xf numFmtId="179" fontId="4" fillId="0" borderId="0" xfId="55" applyNumberFormat="1" applyFont="1" applyFill="1" applyAlignment="1">
      <alignment horizontal="center" vertical="center" wrapText="1"/>
    </xf>
    <xf numFmtId="0" fontId="3" fillId="0" borderId="1" xfId="55" applyNumberFormat="1" applyFont="1" applyFill="1" applyBorder="1" applyAlignment="1">
      <alignment horizontal="center" vertical="center" wrapText="1"/>
    </xf>
    <xf numFmtId="179" fontId="3" fillId="0" borderId="2" xfId="55" applyNumberFormat="1" applyFont="1" applyFill="1" applyBorder="1" applyAlignment="1">
      <alignment horizontal="center" vertical="center" wrapText="1"/>
    </xf>
    <xf numFmtId="179" fontId="3" fillId="0" borderId="3" xfId="55" applyNumberFormat="1" applyFont="1" applyFill="1" applyBorder="1" applyAlignment="1">
      <alignment horizontal="center" vertical="center" wrapText="1"/>
    </xf>
    <xf numFmtId="179" fontId="3" fillId="0" borderId="1" xfId="55" applyNumberFormat="1" applyFont="1" applyFill="1" applyBorder="1" applyAlignment="1">
      <alignment horizontal="center" vertical="center" wrapText="1"/>
    </xf>
    <xf numFmtId="0" fontId="1" fillId="0" borderId="0" xfId="55" applyNumberFormat="1" applyFont="1" applyFill="1" applyBorder="1" applyAlignment="1">
      <alignment horizontal="left" vertical="center" wrapText="1"/>
    </xf>
    <xf numFmtId="0" fontId="3" fillId="0" borderId="2" xfId="55" applyNumberFormat="1" applyFont="1" applyFill="1" applyBorder="1" applyAlignment="1">
      <alignment horizontal="center" vertical="center" wrapText="1"/>
    </xf>
    <xf numFmtId="0" fontId="3" fillId="0" borderId="3" xfId="55" applyNumberFormat="1" applyFont="1" applyFill="1" applyBorder="1" applyAlignment="1">
      <alignment horizontal="center" vertical="center" wrapText="1"/>
    </xf>
    <xf numFmtId="0" fontId="3" fillId="2" borderId="4" xfId="55" applyNumberFormat="1" applyFont="1" applyFill="1" applyBorder="1" applyAlignment="1">
      <alignment horizontal="center" vertical="center" wrapText="1"/>
    </xf>
    <xf numFmtId="0" fontId="3" fillId="2" borderId="5" xfId="55" applyNumberFormat="1" applyFont="1" applyFill="1" applyBorder="1" applyAlignment="1">
      <alignment horizontal="center" vertical="center" wrapText="1"/>
    </xf>
    <xf numFmtId="0" fontId="5" fillId="0" borderId="1" xfId="55" applyNumberFormat="1" applyFont="1" applyFill="1" applyBorder="1" applyAlignment="1">
      <alignment horizontal="center" vertical="center" wrapText="1"/>
    </xf>
    <xf numFmtId="0" fontId="3" fillId="0" borderId="6" xfId="55" applyNumberFormat="1" applyFont="1" applyFill="1" applyBorder="1" applyAlignment="1">
      <alignment horizontal="center" vertical="center" wrapText="1"/>
    </xf>
    <xf numFmtId="0" fontId="3" fillId="0" borderId="4" xfId="55" applyNumberFormat="1" applyFont="1" applyFill="1" applyBorder="1" applyAlignment="1">
      <alignment horizontal="center" vertical="center" wrapText="1"/>
    </xf>
    <xf numFmtId="0" fontId="3" fillId="3" borderId="1" xfId="55" applyNumberFormat="1" applyFont="1" applyFill="1" applyBorder="1" applyAlignment="1">
      <alignment horizontal="center" vertical="center" wrapText="1"/>
    </xf>
    <xf numFmtId="0" fontId="3" fillId="0" borderId="5" xfId="55" applyNumberFormat="1" applyFont="1" applyFill="1" applyBorder="1" applyAlignment="1">
      <alignment horizontal="center" vertical="center" wrapText="1"/>
    </xf>
    <xf numFmtId="0" fontId="3" fillId="2" borderId="4" xfId="55" applyNumberFormat="1" applyFont="1" applyFill="1" applyBorder="1" applyAlignment="1">
      <alignment vertical="center" wrapText="1"/>
    </xf>
    <xf numFmtId="0" fontId="3" fillId="0" borderId="1" xfId="55" applyNumberFormat="1" applyFont="1" applyFill="1" applyBorder="1" applyAlignment="1">
      <alignment horizontal="left" vertical="center" wrapText="1"/>
    </xf>
    <xf numFmtId="0" fontId="0" fillId="0" borderId="0" xfId="48"/>
    <xf numFmtId="178" fontId="6" fillId="0" borderId="0" xfId="48" applyNumberFormat="1" applyFont="1"/>
    <xf numFmtId="0" fontId="5" fillId="0" borderId="0" xfId="48" applyFont="1"/>
    <xf numFmtId="0" fontId="7" fillId="0" borderId="0" xfId="48" applyFont="1" applyAlignment="1">
      <alignment horizontal="center" vertical="center"/>
    </xf>
    <xf numFmtId="0" fontId="0" fillId="0" borderId="7" xfId="48" applyBorder="1" applyAlignment="1">
      <alignment horizontal="left"/>
    </xf>
    <xf numFmtId="0" fontId="0" fillId="0" borderId="1" xfId="48" applyBorder="1" applyAlignment="1">
      <alignment horizontal="center" vertical="center"/>
    </xf>
    <xf numFmtId="0" fontId="8" fillId="0" borderId="1" xfId="48" applyFont="1" applyBorder="1" applyAlignment="1">
      <alignment horizontal="center" vertical="center" wrapText="1"/>
    </xf>
    <xf numFmtId="0" fontId="8" fillId="0" borderId="1" xfId="48" applyFont="1" applyBorder="1" applyAlignment="1">
      <alignment horizontal="center" vertical="center"/>
    </xf>
    <xf numFmtId="0" fontId="8" fillId="2" borderId="1" xfId="48" applyFont="1" applyFill="1" applyBorder="1" applyAlignment="1">
      <alignment horizontal="center" vertical="center" wrapText="1"/>
    </xf>
    <xf numFmtId="0" fontId="9" fillId="0" borderId="1" xfId="48" applyFont="1" applyBorder="1" applyAlignment="1">
      <alignment horizontal="center" vertical="center"/>
    </xf>
    <xf numFmtId="0" fontId="9" fillId="2" borderId="1" xfId="48" applyFont="1" applyFill="1" applyBorder="1" applyAlignment="1">
      <alignment horizontal="center" vertical="center" wrapText="1"/>
    </xf>
    <xf numFmtId="0" fontId="9" fillId="2" borderId="1" xfId="48" applyFont="1" applyFill="1" applyBorder="1" applyAlignment="1">
      <alignment horizontal="center" vertical="center"/>
    </xf>
    <xf numFmtId="178" fontId="6" fillId="0" borderId="1" xfId="48" applyNumberFormat="1" applyFont="1" applyBorder="1" applyAlignment="1">
      <alignment horizontal="center" vertical="center"/>
    </xf>
    <xf numFmtId="0" fontId="8" fillId="0" borderId="4" xfId="48" applyFont="1" applyBorder="1" applyAlignment="1">
      <alignment horizontal="center" vertical="center" wrapText="1"/>
    </xf>
    <xf numFmtId="0" fontId="8" fillId="0" borderId="5" xfId="48" applyFont="1" applyBorder="1" applyAlignment="1">
      <alignment horizontal="center" vertical="center" wrapText="1"/>
    </xf>
    <xf numFmtId="0" fontId="8" fillId="0" borderId="8" xfId="48" applyFont="1" applyBorder="1" applyAlignment="1">
      <alignment horizontal="center" vertical="center"/>
    </xf>
    <xf numFmtId="0" fontId="8" fillId="0" borderId="9" xfId="48" applyFont="1" applyBorder="1" applyAlignment="1">
      <alignment horizontal="center" vertical="center"/>
    </xf>
    <xf numFmtId="0" fontId="9" fillId="0" borderId="2" xfId="48" applyFont="1" applyBorder="1" applyAlignment="1">
      <alignment horizontal="center" vertical="center" wrapText="1"/>
    </xf>
    <xf numFmtId="0" fontId="9" fillId="0" borderId="6" xfId="48" applyFont="1" applyBorder="1" applyAlignment="1">
      <alignment horizontal="center" vertical="center" wrapText="1"/>
    </xf>
    <xf numFmtId="0" fontId="9" fillId="0" borderId="1" xfId="48" applyFont="1" applyBorder="1" applyAlignment="1">
      <alignment vertical="center" wrapText="1"/>
    </xf>
    <xf numFmtId="178" fontId="6" fillId="0" borderId="1" xfId="48" applyNumberFormat="1" applyFont="1" applyBorder="1" applyAlignment="1">
      <alignment vertical="center" wrapText="1"/>
    </xf>
    <xf numFmtId="0" fontId="0" fillId="0" borderId="0" xfId="0" applyFill="1">
      <alignment vertical="center"/>
    </xf>
    <xf numFmtId="0" fontId="10" fillId="0" borderId="0" xfId="5" applyFont="1" applyFill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/>
    </xf>
    <xf numFmtId="0" fontId="14" fillId="0" borderId="0" xfId="5" applyFont="1" applyFill="1" applyAlignment="1">
      <alignment vertical="center" wrapText="1"/>
    </xf>
    <xf numFmtId="0" fontId="15" fillId="0" borderId="0" xfId="5" applyFont="1" applyFill="1" applyAlignment="1">
      <alignment vertical="center" wrapText="1"/>
    </xf>
    <xf numFmtId="0" fontId="6" fillId="0" borderId="0" xfId="0" applyFont="1" applyFill="1">
      <alignment vertical="center"/>
    </xf>
    <xf numFmtId="0" fontId="14" fillId="0" borderId="0" xfId="5" applyFont="1" applyFill="1" applyBorder="1" applyAlignment="1">
      <alignment vertical="center" wrapText="1"/>
    </xf>
    <xf numFmtId="0" fontId="0" fillId="0" borderId="0" xfId="5" applyFill="1">
      <alignment vertical="center"/>
    </xf>
    <xf numFmtId="0" fontId="6" fillId="0" borderId="0" xfId="5" applyFont="1" applyFill="1">
      <alignment vertical="center"/>
    </xf>
    <xf numFmtId="0" fontId="6" fillId="3" borderId="0" xfId="5" applyFont="1" applyFill="1">
      <alignment vertical="center"/>
    </xf>
    <xf numFmtId="0" fontId="10" fillId="0" borderId="0" xfId="55" applyNumberFormat="1" applyFont="1" applyFill="1" applyBorder="1" applyAlignment="1">
      <alignment vertical="center" wrapText="1"/>
    </xf>
    <xf numFmtId="0" fontId="1" fillId="0" borderId="0" xfId="55" applyNumberFormat="1" applyFont="1" applyFill="1" applyAlignment="1">
      <alignment vertical="center" wrapText="1"/>
    </xf>
    <xf numFmtId="0" fontId="10" fillId="0" borderId="0" xfId="55" applyNumberFormat="1" applyFont="1" applyFill="1" applyAlignment="1">
      <alignment vertical="center" wrapText="1"/>
    </xf>
    <xf numFmtId="0" fontId="16" fillId="0" borderId="0" xfId="5" applyFont="1" applyFill="1" applyAlignment="1">
      <alignment vertical="center" wrapText="1"/>
    </xf>
    <xf numFmtId="0" fontId="14" fillId="0" borderId="0" xfId="55" applyNumberFormat="1" applyFont="1" applyFill="1" applyBorder="1" applyAlignment="1">
      <alignment horizontal="center" vertical="center" wrapText="1"/>
    </xf>
    <xf numFmtId="0" fontId="14" fillId="0" borderId="0" xfId="55" applyNumberFormat="1" applyFont="1" applyFill="1" applyBorder="1" applyAlignment="1">
      <alignment horizontal="left" vertical="center" wrapText="1"/>
    </xf>
    <xf numFmtId="179" fontId="14" fillId="0" borderId="0" xfId="55" applyNumberFormat="1" applyFont="1" applyFill="1" applyBorder="1" applyAlignment="1">
      <alignment horizontal="center" vertical="center" wrapText="1"/>
    </xf>
    <xf numFmtId="176" fontId="14" fillId="0" borderId="0" xfId="55" applyNumberFormat="1" applyFont="1" applyFill="1" applyBorder="1" applyAlignment="1">
      <alignment horizontal="center" vertical="center" wrapText="1"/>
    </xf>
    <xf numFmtId="0" fontId="14" fillId="0" borderId="0" xfId="55" applyNumberFormat="1" applyFont="1" applyFill="1" applyBorder="1" applyAlignment="1">
      <alignment vertical="center" wrapText="1"/>
    </xf>
    <xf numFmtId="0" fontId="4" fillId="0" borderId="0" xfId="55" applyNumberFormat="1" applyFont="1" applyFill="1" applyAlignment="1">
      <alignment horizontal="left" vertical="center" wrapText="1"/>
    </xf>
    <xf numFmtId="0" fontId="3" fillId="0" borderId="6" xfId="55" applyNumberFormat="1" applyFont="1" applyFill="1" applyBorder="1" applyAlignment="1">
      <alignment horizontal="left" vertical="center" wrapText="1"/>
    </xf>
    <xf numFmtId="0" fontId="1" fillId="0" borderId="1" xfId="55" applyNumberFormat="1" applyFont="1" applyFill="1" applyBorder="1" applyAlignment="1">
      <alignment horizontal="center" vertical="center" wrapText="1"/>
    </xf>
    <xf numFmtId="0" fontId="17" fillId="0" borderId="1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left" vertical="center" wrapText="1"/>
    </xf>
    <xf numFmtId="0" fontId="3" fillId="0" borderId="3" xfId="5" applyFont="1" applyFill="1" applyBorder="1" applyAlignment="1">
      <alignment horizontal="center" vertical="center" wrapText="1"/>
    </xf>
    <xf numFmtId="0" fontId="3" fillId="0" borderId="6" xfId="5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left" vertical="center" wrapText="1"/>
    </xf>
    <xf numFmtId="0" fontId="14" fillId="0" borderId="1" xfId="5" applyNumberFormat="1" applyFont="1" applyFill="1" applyBorder="1" applyAlignment="1">
      <alignment horizontal="center" vertical="center" wrapText="1"/>
    </xf>
    <xf numFmtId="0" fontId="18" fillId="0" borderId="2" xfId="5" applyFont="1" applyFill="1" applyBorder="1" applyAlignment="1">
      <alignment horizontal="left" vertical="center" wrapText="1"/>
    </xf>
    <xf numFmtId="0" fontId="18" fillId="0" borderId="3" xfId="5" applyFont="1" applyFill="1" applyBorder="1" applyAlignment="1">
      <alignment horizontal="center" vertical="center" wrapText="1"/>
    </xf>
    <xf numFmtId="0" fontId="18" fillId="0" borderId="6" xfId="5" applyFont="1" applyFill="1" applyBorder="1" applyAlignment="1">
      <alignment horizontal="center" vertical="center" wrapText="1"/>
    </xf>
    <xf numFmtId="179" fontId="14" fillId="0" borderId="1" xfId="5" applyNumberFormat="1" applyFont="1" applyFill="1" applyBorder="1" applyAlignment="1">
      <alignment horizontal="center" vertical="center" wrapText="1"/>
    </xf>
    <xf numFmtId="0" fontId="19" fillId="0" borderId="2" xfId="5" applyFont="1" applyFill="1" applyBorder="1" applyAlignment="1">
      <alignment horizontal="left" vertical="center" wrapText="1"/>
    </xf>
    <xf numFmtId="0" fontId="19" fillId="0" borderId="3" xfId="5" applyFont="1" applyFill="1" applyBorder="1" applyAlignment="1">
      <alignment horizontal="center" vertical="center" wrapText="1"/>
    </xf>
    <xf numFmtId="0" fontId="19" fillId="0" borderId="6" xfId="5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left" vertical="center" wrapText="1"/>
    </xf>
    <xf numFmtId="179" fontId="1" fillId="0" borderId="1" xfId="55" applyNumberFormat="1" applyFont="1" applyFill="1" applyBorder="1" applyAlignment="1">
      <alignment horizontal="center" vertical="center" wrapText="1"/>
    </xf>
    <xf numFmtId="0" fontId="19" fillId="0" borderId="1" xfId="5" applyFont="1" applyFill="1" applyBorder="1" applyAlignment="1">
      <alignment horizontal="center" vertical="center" wrapText="1"/>
    </xf>
    <xf numFmtId="179" fontId="14" fillId="0" borderId="1" xfId="55" applyNumberFormat="1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center" vertical="center" wrapText="1"/>
    </xf>
    <xf numFmtId="179" fontId="10" fillId="0" borderId="5" xfId="55" applyNumberFormat="1" applyFont="1" applyFill="1" applyBorder="1" applyAlignment="1">
      <alignment horizontal="center" vertical="center" wrapText="1"/>
    </xf>
    <xf numFmtId="179" fontId="10" fillId="0" borderId="1" xfId="55" applyNumberFormat="1" applyFont="1" applyFill="1" applyBorder="1" applyAlignment="1">
      <alignment horizontal="left" vertical="center" wrapText="1"/>
    </xf>
    <xf numFmtId="178" fontId="10" fillId="0" borderId="1" xfId="55" applyNumberFormat="1" applyFont="1" applyFill="1" applyBorder="1" applyAlignment="1">
      <alignment horizontal="center" vertical="center" wrapText="1"/>
    </xf>
    <xf numFmtId="179" fontId="10" fillId="0" borderId="1" xfId="55" applyNumberFormat="1" applyFont="1" applyFill="1" applyBorder="1" applyAlignment="1">
      <alignment horizontal="center" vertical="center" wrapText="1"/>
    </xf>
    <xf numFmtId="0" fontId="20" fillId="0" borderId="2" xfId="5" applyFont="1" applyFill="1" applyBorder="1" applyAlignment="1">
      <alignment horizontal="center" vertical="center" wrapText="1"/>
    </xf>
    <xf numFmtId="0" fontId="20" fillId="0" borderId="3" xfId="5" applyFont="1" applyFill="1" applyBorder="1" applyAlignment="1">
      <alignment horizontal="center" vertical="center" wrapText="1"/>
    </xf>
    <xf numFmtId="0" fontId="20" fillId="0" borderId="6" xfId="5" applyFont="1" applyFill="1" applyBorder="1" applyAlignment="1">
      <alignment horizontal="center" vertical="center" wrapText="1"/>
    </xf>
    <xf numFmtId="0" fontId="20" fillId="0" borderId="1" xfId="5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left" vertical="center" wrapText="1"/>
    </xf>
    <xf numFmtId="179" fontId="10" fillId="0" borderId="1" xfId="5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14" fillId="0" borderId="1" xfId="5" applyFont="1" applyFill="1" applyBorder="1" applyAlignment="1">
      <alignment horizontal="center" vertical="center" wrapText="1"/>
    </xf>
    <xf numFmtId="181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179" fontId="10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9" fontId="10" fillId="0" borderId="1" xfId="32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0" applyNumberFormat="1" applyFont="1" applyFill="1" applyBorder="1" applyAlignment="1">
      <alignment horizontal="left" vertical="center" wrapText="1"/>
    </xf>
    <xf numFmtId="0" fontId="10" fillId="0" borderId="1" xfId="5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vertical="center"/>
    </xf>
    <xf numFmtId="179" fontId="22" fillId="0" borderId="5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vertical="center"/>
    </xf>
    <xf numFmtId="0" fontId="14" fillId="0" borderId="1" xfId="0" applyFont="1" applyFill="1" applyBorder="1" applyAlignment="1">
      <alignment horizontal="left" vertical="center" wrapText="1"/>
    </xf>
    <xf numFmtId="0" fontId="21" fillId="0" borderId="1" xfId="0" applyNumberFormat="1" applyFont="1" applyFill="1" applyBorder="1" applyAlignment="1">
      <alignment horizontal="left" vertical="center" wrapText="1"/>
    </xf>
    <xf numFmtId="179" fontId="2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center"/>
    </xf>
    <xf numFmtId="179" fontId="24" fillId="0" borderId="1" xfId="0" applyNumberFormat="1" applyFont="1" applyFill="1" applyBorder="1" applyAlignment="1">
      <alignment horizontal="center" vertical="center"/>
    </xf>
    <xf numFmtId="176" fontId="1" fillId="0" borderId="0" xfId="55" applyNumberFormat="1" applyFont="1" applyFill="1" applyBorder="1" applyAlignment="1">
      <alignment horizontal="center" vertical="center" wrapText="1"/>
    </xf>
    <xf numFmtId="176" fontId="4" fillId="0" borderId="0" xfId="55" applyNumberFormat="1" applyFont="1" applyFill="1" applyAlignment="1">
      <alignment horizontal="center" vertical="center" wrapText="1"/>
    </xf>
    <xf numFmtId="176" fontId="3" fillId="0" borderId="3" xfId="55" applyNumberFormat="1" applyFont="1" applyFill="1" applyBorder="1" applyAlignment="1">
      <alignment horizontal="center" vertical="center" wrapText="1"/>
    </xf>
    <xf numFmtId="176" fontId="3" fillId="0" borderId="1" xfId="55" applyNumberFormat="1" applyFont="1" applyFill="1" applyBorder="1" applyAlignment="1">
      <alignment horizontal="center" vertical="center" wrapText="1"/>
    </xf>
    <xf numFmtId="176" fontId="5" fillId="0" borderId="1" xfId="55" applyNumberFormat="1" applyFont="1" applyFill="1" applyBorder="1" applyAlignment="1">
      <alignment horizontal="center" vertical="center" wrapText="1"/>
    </xf>
    <xf numFmtId="176" fontId="1" fillId="0" borderId="1" xfId="55" applyNumberFormat="1" applyFont="1" applyFill="1" applyBorder="1" applyAlignment="1">
      <alignment horizontal="center" vertical="center" wrapText="1"/>
    </xf>
    <xf numFmtId="176" fontId="14" fillId="0" borderId="1" xfId="5" applyNumberFormat="1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>
      <alignment horizontal="center" vertical="center" wrapText="1"/>
    </xf>
    <xf numFmtId="0" fontId="1" fillId="0" borderId="1" xfId="57" applyNumberFormat="1" applyFont="1" applyFill="1" applyBorder="1" applyAlignment="1">
      <alignment horizontal="center" vertical="center" wrapText="1"/>
    </xf>
    <xf numFmtId="0" fontId="1" fillId="0" borderId="0" xfId="57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left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176" fontId="10" fillId="0" borderId="1" xfId="32" applyNumberFormat="1" applyFont="1" applyFill="1" applyBorder="1" applyAlignment="1">
      <alignment horizontal="center" vertical="center" wrapText="1"/>
    </xf>
    <xf numFmtId="176" fontId="10" fillId="0" borderId="1" xfId="5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vertical="center"/>
    </xf>
    <xf numFmtId="179" fontId="14" fillId="0" borderId="1" xfId="55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/>
    </xf>
    <xf numFmtId="176" fontId="24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1" fillId="0" borderId="4" xfId="55" applyNumberFormat="1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 wrapText="1"/>
    </xf>
    <xf numFmtId="0" fontId="1" fillId="0" borderId="1" xfId="5" applyFont="1" applyFill="1" applyBorder="1" applyAlignment="1">
      <alignment horizontal="center" vertical="center" wrapText="1"/>
    </xf>
    <xf numFmtId="179" fontId="1" fillId="0" borderId="1" xfId="5" applyNumberFormat="1" applyFont="1" applyFill="1" applyBorder="1" applyAlignment="1">
      <alignment horizontal="center" vertical="center" wrapText="1"/>
    </xf>
    <xf numFmtId="179" fontId="14" fillId="0" borderId="1" xfId="0" applyNumberFormat="1" applyFont="1" applyFill="1" applyBorder="1" applyAlignment="1">
      <alignment horizontal="left" vertical="center" wrapText="1"/>
    </xf>
    <xf numFmtId="0" fontId="10" fillId="0" borderId="1" xfId="58" applyNumberFormat="1" applyFont="1" applyFill="1" applyBorder="1" applyAlignment="1">
      <alignment horizontal="center" vertical="center" wrapText="1"/>
    </xf>
    <xf numFmtId="0" fontId="1" fillId="0" borderId="1" xfId="55" applyNumberFormat="1" applyFont="1" applyFill="1" applyBorder="1" applyAlignment="1">
      <alignment horizontal="left" vertical="center" wrapText="1"/>
    </xf>
    <xf numFmtId="0" fontId="19" fillId="0" borderId="1" xfId="5" applyFont="1" applyFill="1" applyBorder="1" applyAlignment="1">
      <alignment horizontal="left" vertical="center" wrapText="1"/>
    </xf>
    <xf numFmtId="0" fontId="19" fillId="0" borderId="1" xfId="55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left" vertical="center" wrapText="1"/>
    </xf>
    <xf numFmtId="0" fontId="26" fillId="0" borderId="1" xfId="55" applyNumberFormat="1" applyFont="1" applyFill="1" applyBorder="1" applyAlignment="1">
      <alignment horizontal="center" vertical="center" wrapText="1"/>
    </xf>
    <xf numFmtId="181" fontId="14" fillId="0" borderId="1" xfId="0" applyNumberFormat="1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left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0" fillId="0" borderId="4" xfId="5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0" xfId="5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0" fillId="0" borderId="5" xfId="5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7" fillId="0" borderId="4" xfId="5" applyFont="1" applyFill="1" applyBorder="1" applyAlignment="1">
      <alignment horizontal="center" vertical="center" wrapText="1"/>
    </xf>
    <xf numFmtId="0" fontId="19" fillId="0" borderId="8" xfId="5" applyFont="1" applyFill="1" applyBorder="1" applyAlignment="1">
      <alignment horizontal="left" vertical="center" wrapText="1"/>
    </xf>
    <xf numFmtId="0" fontId="19" fillId="0" borderId="11" xfId="5" applyFont="1" applyFill="1" applyBorder="1" applyAlignment="1">
      <alignment horizontal="center" vertical="center" wrapText="1"/>
    </xf>
    <xf numFmtId="0" fontId="19" fillId="0" borderId="9" xfId="5" applyFont="1" applyFill="1" applyBorder="1" applyAlignment="1">
      <alignment horizontal="center" vertical="center" wrapText="1"/>
    </xf>
    <xf numFmtId="0" fontId="1" fillId="0" borderId="4" xfId="55" applyNumberFormat="1" applyFont="1" applyFill="1" applyBorder="1" applyAlignment="1">
      <alignment horizontal="left" vertical="center" wrapText="1"/>
    </xf>
    <xf numFmtId="179" fontId="14" fillId="0" borderId="4" xfId="55" applyNumberFormat="1" applyFont="1" applyFill="1" applyBorder="1" applyAlignment="1">
      <alignment horizontal="center" vertical="center" wrapText="1"/>
    </xf>
    <xf numFmtId="0" fontId="10" fillId="0" borderId="1" xfId="58" applyNumberFormat="1" applyFont="1" applyFill="1" applyBorder="1" applyAlignment="1">
      <alignment horizontal="left" vertical="center" wrapText="1"/>
    </xf>
    <xf numFmtId="0" fontId="1" fillId="0" borderId="5" xfId="5" applyFont="1" applyFill="1" applyBorder="1" applyAlignment="1">
      <alignment horizontal="center" vertical="center" wrapText="1"/>
    </xf>
    <xf numFmtId="179" fontId="14" fillId="0" borderId="5" xfId="55" applyNumberFormat="1" applyFont="1" applyFill="1" applyBorder="1" applyAlignment="1">
      <alignment horizontal="center" vertical="center" wrapText="1"/>
    </xf>
    <xf numFmtId="0" fontId="10" fillId="0" borderId="5" xfId="58" applyNumberFormat="1" applyFont="1" applyFill="1" applyBorder="1" applyAlignment="1">
      <alignment horizontal="center" vertical="center" wrapText="1"/>
    </xf>
    <xf numFmtId="179" fontId="14" fillId="0" borderId="5" xfId="55" applyNumberFormat="1" applyFont="1" applyFill="1" applyBorder="1" applyAlignment="1">
      <alignment horizontal="left" vertical="center" wrapText="1"/>
    </xf>
    <xf numFmtId="0" fontId="14" fillId="0" borderId="5" xfId="55" applyNumberFormat="1" applyFont="1" applyFill="1" applyBorder="1" applyAlignment="1">
      <alignment horizontal="center" vertical="center" wrapText="1"/>
    </xf>
    <xf numFmtId="179" fontId="24" fillId="0" borderId="4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>
      <alignment horizontal="left" vertical="center" wrapText="1"/>
    </xf>
    <xf numFmtId="179" fontId="15" fillId="0" borderId="1" xfId="55" applyNumberFormat="1" applyFont="1" applyFill="1" applyBorder="1" applyAlignment="1">
      <alignment horizontal="center" vertical="center" wrapText="1"/>
    </xf>
    <xf numFmtId="0" fontId="15" fillId="0" borderId="1" xfId="55" applyNumberFormat="1" applyFont="1" applyFill="1" applyBorder="1" applyAlignment="1">
      <alignment horizontal="center" vertical="center" wrapText="1"/>
    </xf>
    <xf numFmtId="0" fontId="26" fillId="0" borderId="1" xfId="55" applyNumberFormat="1" applyFont="1" applyFill="1" applyBorder="1" applyAlignment="1">
      <alignment horizontal="left" vertical="center" wrapText="1"/>
    </xf>
    <xf numFmtId="0" fontId="14" fillId="0" borderId="1" xfId="5" applyFont="1" applyFill="1" applyBorder="1" applyAlignment="1">
      <alignment vertical="center" wrapText="1"/>
    </xf>
    <xf numFmtId="0" fontId="14" fillId="0" borderId="4" xfId="55" applyNumberFormat="1" applyFont="1" applyFill="1" applyBorder="1" applyAlignment="1">
      <alignment horizontal="center" vertical="center" wrapText="1"/>
    </xf>
    <xf numFmtId="0" fontId="14" fillId="0" borderId="4" xfId="55" applyNumberFormat="1" applyFont="1" applyFill="1" applyBorder="1" applyAlignment="1">
      <alignment horizontal="left" vertical="center" wrapText="1"/>
    </xf>
    <xf numFmtId="0" fontId="10" fillId="0" borderId="5" xfId="55" applyNumberFormat="1" applyFont="1" applyFill="1" applyBorder="1" applyAlignment="1">
      <alignment horizontal="center" vertical="center" wrapText="1"/>
    </xf>
    <xf numFmtId="0" fontId="10" fillId="0" borderId="0" xfId="55" applyNumberFormat="1" applyFont="1" applyFill="1" applyBorder="1" applyAlignment="1">
      <alignment horizontal="center" vertical="center" wrapText="1"/>
    </xf>
    <xf numFmtId="176" fontId="14" fillId="0" borderId="1" xfId="55" applyNumberFormat="1" applyFont="1" applyFill="1" applyBorder="1" applyAlignment="1">
      <alignment horizontal="center" vertical="center" wrapText="1"/>
    </xf>
    <xf numFmtId="0" fontId="14" fillId="0" borderId="1" xfId="55" applyNumberFormat="1" applyFont="1" applyFill="1" applyBorder="1" applyAlignment="1">
      <alignment vertical="center" wrapText="1"/>
    </xf>
    <xf numFmtId="182" fontId="27" fillId="0" borderId="1" xfId="0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15" fillId="0" borderId="0" xfId="55" applyNumberFormat="1" applyFont="1" applyFill="1" applyBorder="1" applyAlignment="1">
      <alignment horizontal="center" vertical="center" wrapText="1"/>
    </xf>
    <xf numFmtId="177" fontId="27" fillId="0" borderId="1" xfId="0" applyNumberFormat="1" applyFont="1" applyFill="1" applyBorder="1" applyAlignment="1">
      <alignment horizontal="center" vertical="center"/>
    </xf>
    <xf numFmtId="180" fontId="15" fillId="0" borderId="1" xfId="55" applyNumberFormat="1" applyFont="1" applyFill="1" applyBorder="1" applyAlignment="1">
      <alignment horizontal="center" vertical="center" wrapText="1"/>
    </xf>
    <xf numFmtId="176" fontId="2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14" fillId="0" borderId="4" xfId="55" applyNumberFormat="1" applyFont="1" applyFill="1" applyBorder="1" applyAlignment="1">
      <alignment vertical="center" wrapText="1"/>
    </xf>
    <xf numFmtId="176" fontId="10" fillId="0" borderId="1" xfId="58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176" fontId="6" fillId="0" borderId="5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0" fontId="10" fillId="0" borderId="0" xfId="58" applyNumberFormat="1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left" vertical="center" wrapText="1"/>
    </xf>
    <xf numFmtId="178" fontId="14" fillId="0" borderId="1" xfId="5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horizontal="justify" vertical="center" wrapText="1"/>
    </xf>
    <xf numFmtId="0" fontId="20" fillId="0" borderId="1" xfId="55" applyNumberFormat="1" applyFont="1" applyFill="1" applyBorder="1" applyAlignment="1">
      <alignment horizontal="center" vertical="center" wrapText="1"/>
    </xf>
    <xf numFmtId="0" fontId="10" fillId="0" borderId="1" xfId="55" applyFont="1" applyFill="1" applyBorder="1" applyAlignment="1">
      <alignment horizontal="left" vertical="center" wrapText="1"/>
    </xf>
    <xf numFmtId="0" fontId="10" fillId="0" borderId="1" xfId="55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82" fontId="10" fillId="0" borderId="1" xfId="0" applyNumberFormat="1" applyFont="1" applyFill="1" applyBorder="1" applyAlignment="1" applyProtection="1">
      <alignment horizontal="center" vertical="center" wrapText="1"/>
    </xf>
    <xf numFmtId="176" fontId="10" fillId="0" borderId="1" xfId="55" applyNumberFormat="1" applyFont="1" applyFill="1" applyBorder="1" applyAlignment="1">
      <alignment horizontal="center" vertical="center" wrapText="1"/>
    </xf>
    <xf numFmtId="0" fontId="10" fillId="0" borderId="1" xfId="55" applyNumberFormat="1" applyFont="1" applyFill="1" applyBorder="1" applyAlignment="1">
      <alignment vertical="center" wrapText="1"/>
    </xf>
    <xf numFmtId="0" fontId="10" fillId="0" borderId="1" xfId="55" applyFont="1" applyFill="1" applyBorder="1" applyAlignment="1">
      <alignment vertical="center" wrapText="1"/>
    </xf>
    <xf numFmtId="0" fontId="24" fillId="0" borderId="5" xfId="0" applyFont="1" applyFill="1" applyBorder="1" applyAlignment="1">
      <alignment horizontal="center" vertical="center" wrapText="1"/>
    </xf>
    <xf numFmtId="0" fontId="10" fillId="3" borderId="1" xfId="5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left" vertical="center" wrapText="1"/>
    </xf>
    <xf numFmtId="179" fontId="10" fillId="3" borderId="1" xfId="55" applyNumberFormat="1" applyFont="1" applyFill="1" applyBorder="1" applyAlignment="1">
      <alignment horizontal="center" vertical="center" wrapText="1"/>
    </xf>
    <xf numFmtId="0" fontId="6" fillId="3" borderId="0" xfId="5" applyFont="1" applyFill="1" applyAlignment="1">
      <alignment horizontal="center" vertical="center"/>
    </xf>
    <xf numFmtId="178" fontId="14" fillId="0" borderId="1" xfId="55" applyNumberFormat="1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10" fillId="0" borderId="4" xfId="55" applyNumberFormat="1" applyFont="1" applyFill="1" applyBorder="1" applyAlignment="1">
      <alignment horizontal="center" vertical="center" wrapText="1"/>
    </xf>
    <xf numFmtId="0" fontId="10" fillId="0" borderId="10" xfId="55" applyNumberFormat="1" applyFont="1" applyFill="1" applyBorder="1" applyAlignment="1">
      <alignment horizontal="center" vertical="center" wrapText="1"/>
    </xf>
    <xf numFmtId="0" fontId="18" fillId="0" borderId="1" xfId="5" applyFont="1" applyFill="1" applyBorder="1" applyAlignment="1">
      <alignment horizontal="left" vertical="center" wrapText="1"/>
    </xf>
    <xf numFmtId="0" fontId="18" fillId="0" borderId="1" xfId="5" applyFont="1" applyFill="1" applyBorder="1" applyAlignment="1">
      <alignment horizontal="center" vertical="center" wrapText="1"/>
    </xf>
    <xf numFmtId="0" fontId="30" fillId="0" borderId="1" xfId="5" applyFont="1" applyFill="1" applyBorder="1" applyAlignment="1">
      <alignment horizontal="center" vertical="center" wrapText="1"/>
    </xf>
    <xf numFmtId="0" fontId="31" fillId="0" borderId="1" xfId="55" applyNumberFormat="1" applyFont="1" applyFill="1" applyBorder="1" applyAlignment="1">
      <alignment horizontal="left" vertical="center" wrapText="1"/>
    </xf>
    <xf numFmtId="0" fontId="16" fillId="0" borderId="1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center" vertical="center" wrapText="1"/>
    </xf>
    <xf numFmtId="0" fontId="10" fillId="3" borderId="1" xfId="55" applyNumberFormat="1" applyFont="1" applyFill="1" applyBorder="1" applyAlignment="1">
      <alignment horizontal="left" vertical="center" wrapText="1"/>
    </xf>
    <xf numFmtId="0" fontId="6" fillId="0" borderId="0" xfId="5" applyFont="1" applyFill="1" applyAlignment="1">
      <alignment horizontal="center" vertical="center"/>
    </xf>
    <xf numFmtId="0" fontId="29" fillId="0" borderId="1" xfId="0" applyFont="1" applyFill="1" applyBorder="1" applyAlignment="1">
      <alignment horizontal="center" vertical="center" wrapText="1"/>
    </xf>
    <xf numFmtId="0" fontId="16" fillId="0" borderId="1" xfId="55" applyNumberFormat="1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center" vertical="center" wrapText="1"/>
    </xf>
    <xf numFmtId="176" fontId="10" fillId="3" borderId="1" xfId="55" applyNumberFormat="1" applyFont="1" applyFill="1" applyBorder="1" applyAlignment="1">
      <alignment horizontal="center" vertical="center" wrapText="1"/>
    </xf>
    <xf numFmtId="0" fontId="6" fillId="0" borderId="1" xfId="55" applyNumberFormat="1" applyFont="1" applyFill="1" applyBorder="1" applyAlignment="1">
      <alignment horizontal="center" vertical="center" wrapText="1"/>
    </xf>
    <xf numFmtId="176" fontId="21" fillId="0" borderId="1" xfId="0" applyNumberFormat="1" applyFont="1" applyFill="1" applyBorder="1" applyAlignment="1">
      <alignment horizontal="center" vertical="center" wrapText="1"/>
    </xf>
    <xf numFmtId="0" fontId="16" fillId="0" borderId="1" xfId="55" applyNumberFormat="1" applyFont="1" applyFill="1" applyBorder="1" applyAlignment="1">
      <alignment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center" vertical="center"/>
    </xf>
    <xf numFmtId="0" fontId="29" fillId="0" borderId="0" xfId="59" applyFont="1" applyFill="1" applyBorder="1" applyAlignment="1">
      <alignment horizontal="center" vertical="center"/>
    </xf>
    <xf numFmtId="0" fontId="29" fillId="0" borderId="0" xfId="59" applyFont="1" applyFill="1" applyAlignment="1">
      <alignment horizontal="center" vertical="center"/>
    </xf>
    <xf numFmtId="178" fontId="15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3" fillId="0" borderId="0" xfId="55" applyNumberFormat="1" applyFont="1" applyFill="1" applyBorder="1" applyAlignment="1">
      <alignment horizontal="center" vertical="center" wrapText="1"/>
    </xf>
    <xf numFmtId="178" fontId="33" fillId="0" borderId="0" xfId="55" applyNumberFormat="1" applyFont="1" applyFill="1" applyBorder="1" applyAlignment="1">
      <alignment horizontal="center" vertical="center" wrapText="1"/>
    </xf>
    <xf numFmtId="0" fontId="34" fillId="0" borderId="0" xfId="55" applyNumberFormat="1" applyFont="1" applyFill="1" applyBorder="1" applyAlignment="1">
      <alignment horizontal="center" vertical="center" wrapText="1"/>
    </xf>
    <xf numFmtId="178" fontId="35" fillId="0" borderId="7" xfId="55" applyNumberFormat="1" applyFont="1" applyFill="1" applyBorder="1" applyAlignment="1">
      <alignment horizontal="right" vertical="center" wrapText="1"/>
    </xf>
    <xf numFmtId="178" fontId="3" fillId="0" borderId="1" xfId="55" applyNumberFormat="1" applyFont="1" applyFill="1" applyBorder="1" applyAlignment="1">
      <alignment horizontal="center" vertical="center" wrapText="1"/>
    </xf>
    <xf numFmtId="0" fontId="36" fillId="0" borderId="1" xfId="43" applyNumberFormat="1" applyFont="1" applyFill="1" applyBorder="1" applyAlignment="1" applyProtection="1">
      <alignment horizontal="center" vertical="center" wrapText="1"/>
    </xf>
    <xf numFmtId="0" fontId="36" fillId="0" borderId="1" xfId="55" applyNumberFormat="1" applyFont="1" applyFill="1" applyBorder="1" applyAlignment="1">
      <alignment horizontal="center" vertical="center" wrapText="1"/>
    </xf>
    <xf numFmtId="0" fontId="36" fillId="0" borderId="2" xfId="48" applyNumberFormat="1" applyFont="1" applyFill="1" applyBorder="1" applyAlignment="1" applyProtection="1">
      <alignment horizontal="center" vertical="center" wrapText="1"/>
    </xf>
    <xf numFmtId="0" fontId="36" fillId="0" borderId="3" xfId="48" applyNumberFormat="1" applyFont="1" applyFill="1" applyBorder="1" applyAlignment="1" applyProtection="1">
      <alignment horizontal="center" vertical="center" wrapText="1"/>
    </xf>
    <xf numFmtId="0" fontId="36" fillId="0" borderId="6" xfId="48" applyNumberFormat="1" applyFont="1" applyFill="1" applyBorder="1" applyAlignment="1" applyProtection="1">
      <alignment horizontal="center" vertical="center" wrapText="1"/>
    </xf>
    <xf numFmtId="0" fontId="36" fillId="0" borderId="1" xfId="0" applyFont="1" applyFill="1" applyBorder="1" applyAlignment="1">
      <alignment horizontal="center" vertical="center"/>
    </xf>
    <xf numFmtId="0" fontId="37" fillId="0" borderId="1" xfId="48" applyNumberFormat="1" applyFont="1" applyFill="1" applyBorder="1" applyAlignment="1" applyProtection="1">
      <alignment horizontal="center" vertical="center" wrapText="1"/>
    </xf>
    <xf numFmtId="0" fontId="6" fillId="0" borderId="1" xfId="48" applyNumberFormat="1" applyFont="1" applyFill="1" applyBorder="1" applyAlignment="1" applyProtection="1">
      <alignment horizontal="center" vertical="center" wrapText="1"/>
    </xf>
    <xf numFmtId="0" fontId="29" fillId="0" borderId="1" xfId="55" applyNumberFormat="1" applyFont="1" applyFill="1" applyBorder="1" applyAlignment="1">
      <alignment horizontal="center" vertical="center" wrapText="1"/>
    </xf>
    <xf numFmtId="178" fontId="29" fillId="0" borderId="1" xfId="55" applyNumberFormat="1" applyFont="1" applyFill="1" applyBorder="1" applyAlignment="1">
      <alignment horizontal="center" vertical="center" wrapText="1"/>
    </xf>
    <xf numFmtId="0" fontId="10" fillId="0" borderId="1" xfId="48" applyNumberFormat="1" applyFont="1" applyFill="1" applyBorder="1" applyAlignment="1" applyProtection="1">
      <alignment horizontal="center" vertical="center" wrapText="1"/>
    </xf>
    <xf numFmtId="0" fontId="10" fillId="0" borderId="4" xfId="48" applyNumberFormat="1" applyFont="1" applyFill="1" applyBorder="1" applyAlignment="1" applyProtection="1">
      <alignment horizontal="center" vertical="center" wrapText="1"/>
    </xf>
    <xf numFmtId="0" fontId="10" fillId="0" borderId="2" xfId="48" applyNumberFormat="1" applyFont="1" applyFill="1" applyBorder="1" applyAlignment="1" applyProtection="1">
      <alignment horizontal="center" vertical="center" wrapText="1"/>
    </xf>
    <xf numFmtId="0" fontId="10" fillId="0" borderId="6" xfId="48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 wrapText="1"/>
    </xf>
    <xf numFmtId="0" fontId="10" fillId="0" borderId="10" xfId="48" applyNumberFormat="1" applyFont="1" applyFill="1" applyBorder="1" applyAlignment="1" applyProtection="1">
      <alignment horizontal="center" vertical="center" wrapText="1"/>
    </xf>
    <xf numFmtId="178" fontId="14" fillId="0" borderId="1" xfId="0" applyNumberFormat="1" applyFont="1" applyFill="1" applyBorder="1" applyAlignment="1">
      <alignment horizontal="center" vertical="center"/>
    </xf>
    <xf numFmtId="178" fontId="29" fillId="0" borderId="1" xfId="0" applyNumberFormat="1" applyFont="1" applyFill="1" applyBorder="1" applyAlignment="1">
      <alignment horizontal="center" vertical="center"/>
    </xf>
    <xf numFmtId="0" fontId="37" fillId="0" borderId="4" xfId="48" applyNumberFormat="1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>
      <alignment horizontal="center" vertical="center"/>
    </xf>
    <xf numFmtId="0" fontId="37" fillId="0" borderId="10" xfId="48" applyNumberFormat="1" applyFont="1" applyFill="1" applyBorder="1" applyAlignment="1" applyProtection="1">
      <alignment horizontal="center" vertical="center" wrapText="1"/>
    </xf>
    <xf numFmtId="0" fontId="37" fillId="0" borderId="5" xfId="48" applyNumberFormat="1" applyFont="1" applyFill="1" applyBorder="1" applyAlignment="1" applyProtection="1">
      <alignment horizontal="center" vertical="center" wrapText="1"/>
    </xf>
    <xf numFmtId="0" fontId="10" fillId="0" borderId="3" xfId="48" applyNumberFormat="1" applyFont="1" applyFill="1" applyBorder="1" applyAlignment="1" applyProtection="1">
      <alignment horizontal="center" vertical="center" wrapText="1"/>
    </xf>
    <xf numFmtId="31" fontId="10" fillId="0" borderId="1" xfId="55" applyNumberFormat="1" applyFont="1" applyFill="1" applyBorder="1" applyAlignment="1" applyProtection="1">
      <alignment horizontal="center" vertical="center" wrapText="1"/>
    </xf>
    <xf numFmtId="0" fontId="10" fillId="0" borderId="1" xfId="55" applyFont="1" applyFill="1" applyBorder="1" applyAlignment="1" applyProtection="1">
      <alignment horizontal="center" vertical="center" wrapText="1"/>
    </xf>
    <xf numFmtId="0" fontId="36" fillId="0" borderId="2" xfId="43" applyNumberFormat="1" applyFont="1" applyFill="1" applyBorder="1" applyAlignment="1" applyProtection="1">
      <alignment horizontal="center" vertical="center" wrapText="1"/>
    </xf>
    <xf numFmtId="0" fontId="36" fillId="0" borderId="3" xfId="43" applyNumberFormat="1" applyFont="1" applyFill="1" applyBorder="1" applyAlignment="1" applyProtection="1">
      <alignment horizontal="center" vertical="center" wrapText="1"/>
    </xf>
    <xf numFmtId="0" fontId="36" fillId="0" borderId="6" xfId="43" applyNumberFormat="1" applyFont="1" applyFill="1" applyBorder="1" applyAlignment="1" applyProtection="1">
      <alignment horizontal="center" vertical="center" wrapText="1"/>
    </xf>
    <xf numFmtId="0" fontId="38" fillId="0" borderId="1" xfId="59" applyFont="1" applyFill="1" applyBorder="1" applyAlignment="1" applyProtection="1">
      <alignment horizontal="center" vertical="center"/>
    </xf>
    <xf numFmtId="0" fontId="10" fillId="0" borderId="1" xfId="55" applyNumberFormat="1" applyFont="1" applyFill="1" applyBorder="1" applyAlignment="1" applyProtection="1">
      <alignment horizontal="center" vertical="center" wrapText="1"/>
    </xf>
    <xf numFmtId="0" fontId="26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2" xfId="55" applyNumberFormat="1" applyFont="1" applyFill="1" applyBorder="1" applyAlignment="1" applyProtection="1">
      <alignment horizontal="center" vertical="center" wrapText="1"/>
    </xf>
    <xf numFmtId="0" fontId="10" fillId="0" borderId="3" xfId="55" applyNumberFormat="1" applyFont="1" applyFill="1" applyBorder="1" applyAlignment="1" applyProtection="1">
      <alignment horizontal="center" vertical="center" wrapText="1"/>
    </xf>
    <xf numFmtId="0" fontId="10" fillId="0" borderId="6" xfId="55" applyNumberFormat="1" applyFont="1" applyFill="1" applyBorder="1" applyAlignment="1" applyProtection="1">
      <alignment horizontal="center" vertical="center" wrapText="1"/>
    </xf>
    <xf numFmtId="0" fontId="14" fillId="0" borderId="2" xfId="55" applyNumberFormat="1" applyFont="1" applyFill="1" applyBorder="1" applyAlignment="1">
      <alignment horizontal="center" vertical="center" wrapText="1"/>
    </xf>
    <xf numFmtId="0" fontId="14" fillId="0" borderId="3" xfId="55" applyNumberFormat="1" applyFont="1" applyFill="1" applyBorder="1" applyAlignment="1">
      <alignment horizontal="center" vertical="center" wrapText="1"/>
    </xf>
    <xf numFmtId="0" fontId="14" fillId="0" borderId="6" xfId="55" applyNumberFormat="1" applyFont="1" applyFill="1" applyBorder="1" applyAlignment="1">
      <alignment horizontal="center" vertical="center" wrapText="1"/>
    </xf>
    <xf numFmtId="0" fontId="39" fillId="0" borderId="1" xfId="55" applyNumberFormat="1" applyFont="1" applyFill="1" applyBorder="1" applyAlignment="1">
      <alignment horizontal="center" vertical="center" wrapText="1"/>
    </xf>
    <xf numFmtId="178" fontId="36" fillId="0" borderId="1" xfId="55" applyNumberFormat="1" applyFont="1" applyFill="1" applyBorder="1" applyAlignment="1">
      <alignment horizontal="center" vertical="center" wrapText="1"/>
    </xf>
    <xf numFmtId="0" fontId="37" fillId="0" borderId="1" xfId="55" applyNumberFormat="1" applyFont="1" applyFill="1" applyBorder="1" applyAlignment="1">
      <alignment horizontal="center" vertical="center" wrapText="1"/>
    </xf>
    <xf numFmtId="0" fontId="40" fillId="0" borderId="1" xfId="55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left" vertical="center"/>
    </xf>
    <xf numFmtId="178" fontId="15" fillId="0" borderId="1" xfId="0" applyNumberFormat="1" applyFont="1" applyFill="1" applyBorder="1" applyAlignment="1">
      <alignment horizontal="left" vertical="center"/>
    </xf>
    <xf numFmtId="0" fontId="35" fillId="0" borderId="7" xfId="55" applyNumberFormat="1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vertical="center"/>
    </xf>
    <xf numFmtId="10" fontId="36" fillId="0" borderId="1" xfId="55" applyNumberFormat="1" applyFont="1" applyFill="1" applyBorder="1" applyAlignment="1">
      <alignment horizontal="center" vertical="center" wrapText="1"/>
    </xf>
  </cellXfs>
  <cellStyles count="6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水资源配置工程_1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2_2-1统计表_1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2" xfId="55"/>
    <cellStyle name="常规 10 3 2" xfId="56"/>
    <cellStyle name="常规 100" xfId="57"/>
    <cellStyle name="常规 11" xfId="58"/>
    <cellStyle name="常规 14" xfId="59"/>
    <cellStyle name="常规 18" xfId="60"/>
    <cellStyle name="常规 4" xfId="61"/>
    <cellStyle name="常规 7" xfId="62"/>
  </cellStyles>
  <tableStyles count="0" defaultTableStyle="TableStyleMedium2" defaultPivotStyle="PivotStyleLight16"/>
  <colors>
    <mruColors>
      <color rgb="00679DBA"/>
      <color rgb="0092D050"/>
      <color rgb="00FF0000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4.xml"/><Relationship Id="rId8" Type="http://schemas.openxmlformats.org/officeDocument/2006/relationships/externalLink" Target="externalLinks/externalLink3.xml"/><Relationship Id="rId7" Type="http://schemas.openxmlformats.org/officeDocument/2006/relationships/externalLink" Target="externalLinks/externalLink2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haredStrings" Target="sharedStrings.xml"/><Relationship Id="rId30" Type="http://schemas.openxmlformats.org/officeDocument/2006/relationships/styles" Target="style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3.xml"/><Relationship Id="rId27" Type="http://schemas.openxmlformats.org/officeDocument/2006/relationships/externalLink" Target="externalLinks/externalLink22.xml"/><Relationship Id="rId26" Type="http://schemas.openxmlformats.org/officeDocument/2006/relationships/externalLink" Target="externalLinks/externalLink21.xml"/><Relationship Id="rId25" Type="http://schemas.openxmlformats.org/officeDocument/2006/relationships/externalLink" Target="externalLinks/externalLink20.xml"/><Relationship Id="rId24" Type="http://schemas.openxmlformats.org/officeDocument/2006/relationships/externalLink" Target="externalLinks/externalLink19.xml"/><Relationship Id="rId23" Type="http://schemas.openxmlformats.org/officeDocument/2006/relationships/externalLink" Target="externalLinks/externalLink18.xml"/><Relationship Id="rId22" Type="http://schemas.openxmlformats.org/officeDocument/2006/relationships/externalLink" Target="externalLinks/externalLink17.xml"/><Relationship Id="rId21" Type="http://schemas.openxmlformats.org/officeDocument/2006/relationships/externalLink" Target="externalLinks/externalLink16.xml"/><Relationship Id="rId20" Type="http://schemas.openxmlformats.org/officeDocument/2006/relationships/externalLink" Target="externalLinks/externalLink1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4.xml"/><Relationship Id="rId18" Type="http://schemas.openxmlformats.org/officeDocument/2006/relationships/externalLink" Target="externalLinks/externalLink13.xml"/><Relationship Id="rId17" Type="http://schemas.openxmlformats.org/officeDocument/2006/relationships/externalLink" Target="externalLinks/externalLink12.xml"/><Relationship Id="rId16" Type="http://schemas.openxmlformats.org/officeDocument/2006/relationships/externalLink" Target="externalLinks/externalLink11.xml"/><Relationship Id="rId15" Type="http://schemas.openxmlformats.org/officeDocument/2006/relationships/externalLink" Target="externalLinks/externalLink10.xml"/><Relationship Id="rId14" Type="http://schemas.openxmlformats.org/officeDocument/2006/relationships/externalLink" Target="externalLinks/externalLink9.xml"/><Relationship Id="rId13" Type="http://schemas.openxmlformats.org/officeDocument/2006/relationships/externalLink" Target="externalLinks/externalLink8.xml"/><Relationship Id="rId12" Type="http://schemas.openxmlformats.org/officeDocument/2006/relationships/externalLink" Target="externalLinks/externalLink7.xml"/><Relationship Id="rId11" Type="http://schemas.openxmlformats.org/officeDocument/2006/relationships/externalLink" Target="externalLinks/externalLink6.xml"/><Relationship Id="rId10" Type="http://schemas.openxmlformats.org/officeDocument/2006/relationships/externalLink" Target="externalLinks/externalLink5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zzj(2003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2004&#24180;&#20113;&#21335;&#30465;&#20998;&#21439;&#26412;&#32423;&#26631;&#20934;&#25910;&#20837;&#21512;&#3574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&#36130;&#25919;&#20840;&#20379;&#20859;&#20154;&#21592;&#22686;&#2413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6449;&#32423;&#26631;&#20934;&#25903;&#2098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nts%20and%20Settings\Administrator\&#26700;&#38754;\&#32489;&#25928;\&#27575;&#38177;&#29790;\&#21271;&#20140;&#24503;&#21150;\2007&#24180;&#27979;&#31639;&#26041;&#26696;\&#19968;&#22870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1439;GDP&#21450;&#20998;&#20135;&#19994;&#25968;&#25454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998;&#22320;&#21439;&#36130;&#25919;&#19968;&#33324;&#39044;&#31639;&#25910;&#20837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3&#24180;&#20113;&#21335;&#30465;&#20998;&#22320;&#21439;&#24037;&#21830;&#31246;&#25910;&#20915;&#31639;&#25968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34892;&#25919;&#21644;&#20844;&#26816;&#27861;&#21496;&#37096;&#38376;&#32534;&#21046;&#25968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844;&#29992;&#26631;&#20934;&#25903;&#2098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25919;&#27861;&#21475;&#24120;&#29992;&#32479;&#35745;&#36164;&#26009;\&#19977;&#23395;&#24230;&#27719;&#24635;\&#39044;&#31639;\2006&#39044;&#31639;&#25253;&#34920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892;&#19994;&#20154;&#21475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4&#24180;&#20113;&#21335;&#30465;&#20998;&#21439;&#20892;&#19994;&#29992;&#22320;&#38754;&#31215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54;&#21592;&#26631;&#20934;&#25903;&#20986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A%20Folder\2004&#24180;&#19968;&#33324;&#24615;&#36716;&#31227;&#25903;&#20184;\2004&#24180;&#20113;&#21335;&#30465;&#20998;&#21439;&#20107;&#19994;&#21457;&#23637;&#25903;&#20986;&#65288;&#32463;&#24046;&#24322;&#35843;&#25972;&#65289;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&#20065;&#38215;&#21644;&#34892;&#25919;&#26449;&#20010;&#25968;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DOCUME~1\zq\LOCALS~1\Temp\&#36130;&#25919;&#20379;&#20859;&#20154;&#21592;&#20449;&#24687;&#34920;\&#25945;&#32946;\&#27896;&#27700;&#22235;&#20013;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5&#24180;\&#31532;&#20108;&#26041;&#26696;\&#22522;&#30784;&#25968;&#25454;\2002&#24180;&#20113;&#21335;&#30465;&#20998;&#21439;&#19968;&#33324;&#39044;&#31639;&#25910;&#20837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&#33609;&#21407;&#31449;&#23454;&#21517;&#21046;&#34920;&#26684;&#21450;&#29031;&#29255;\2011&#24180;&#24037;&#20316;\&#23454;&#21517;&#21046;&#31649;&#29702;&#24037;&#20316;\&#21160;&#21592;&#20250;\&#34892;&#25919;&#26426;&#26500;&#20154;&#21592;&#27169;&#26495;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0013;&#23567;&#23398;&#29983;&#20154;&#25968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02&#25919;&#24220;&#38388;&#36716;&#31227;&#25903;&#20184;\01&#19968;&#33324;&#24615;&#36716;&#31227;&#25903;&#20184;\2004&#24180;\2004&#24180;&#19968;&#33324;&#24615;&#36716;&#31227;&#25903;&#20184;&#27979;&#31639;\&#22522;&#30784;&#25968;&#25454;\2003&#24180;&#20113;&#21335;&#30465;&#20998;&#21439;&#24635;&#20154;&#2147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编码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各年度收费、罚没、专项收入.xls]Sheet3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存货明细表"/>
      <sheetName val="原材料明细表"/>
      <sheetName val="产成品明细表"/>
      <sheetName val="32.5R水泥"/>
      <sheetName val="42.5R水泥"/>
      <sheetName val="复合PC32.5R"/>
      <sheetName val="外购熟料"/>
      <sheetName val="低碱PO42.5水泥"/>
      <sheetName val="石灰石"/>
      <sheetName val="制造费用"/>
      <sheetName val="待摊费用"/>
      <sheetName val="主营业务成本明细表"/>
      <sheetName val="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本年收入合计"/>
      <sheetName val="01.增值税"/>
      <sheetName val="03.营业税"/>
      <sheetName val="04.企业所得税"/>
      <sheetName val="07.个人所得税"/>
      <sheetName val="08.资源税"/>
      <sheetName val="09.投调税"/>
      <sheetName val="10.城建税"/>
      <sheetName val="11.房产税"/>
      <sheetName val="12.印花税"/>
      <sheetName val="13.城镇土地使用税"/>
      <sheetName val="14.土地增值税"/>
      <sheetName val="15.车船使用和牌照税"/>
      <sheetName val="25.屠宰税"/>
      <sheetName val="30.农业税"/>
      <sheetName val="31.烟叶农特税"/>
      <sheetName val="33.耕地占用税"/>
      <sheetName val="34.契税"/>
      <sheetName val="40.经营收益"/>
      <sheetName val="41.亏损补贴"/>
      <sheetName val="42.行政性收费"/>
      <sheetName val="43.罚没收入"/>
      <sheetName val="70.专项收入"/>
      <sheetName val="71.其他收入"/>
      <sheetName val="行政机构人员信息"/>
      <sheetName val="基础编码"/>
      <sheetName val="一般预算收入"/>
      <sheetName val="P1012001"/>
      <sheetName val="皋兰县"/>
      <sheetName val="永登"/>
      <sheetName val="七里河"/>
      <sheetName val="榆中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财政供养人员增幅"/>
      <sheetName val="中小学生"/>
      <sheetName val="总人口"/>
      <sheetName val="#REF!"/>
      <sheetName val="农业用地"/>
      <sheetName val="本年收入合计"/>
      <sheetName val="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村级支出"/>
      <sheetName val="总人口"/>
      <sheetName val="财政供养人员增幅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"/>
      <sheetName val="13 铁路配件"/>
      <sheetName val="P1012001"/>
      <sheetName val="________"/>
      <sheetName val="XL4Poppy"/>
      <sheetName val="村级支出"/>
      <sheetName val="????????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GDP"/>
      <sheetName val="本年收入合计"/>
      <sheetName val="合计"/>
      <sheetName val="村级支出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一般预算收入"/>
      <sheetName val="财政供养人员增幅"/>
      <sheetName val="行政区划"/>
      <sheetName val="农业人口"/>
      <sheetName val="GD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工商税收"/>
      <sheetName val="村级支出"/>
      <sheetName val="中小学生"/>
      <sheetName val="P1012001"/>
      <sheetName val="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行政编制"/>
      <sheetName val="公检法司编制"/>
      <sheetName val="行政和公检法司人数"/>
      <sheetName val="13 铁路配件"/>
      <sheetName val="财政供养人员增幅"/>
      <sheetName val="P1012001"/>
      <sheetName val="工商税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合计"/>
      <sheetName val="行政"/>
      <sheetName val="公检法司"/>
      <sheetName val="教育"/>
      <sheetName val="其他事业"/>
      <sheetName val="GDP"/>
      <sheetName val="公检法司编制"/>
      <sheetName val="行政编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1"/>
      <sheetName val="单位信息2"/>
      <sheetName val="非税征收"/>
      <sheetName val="政府采购"/>
      <sheetName val="基本支出预算"/>
      <sheetName val="项目预算"/>
      <sheetName val="成本性预算"/>
      <sheetName val="收支预算总表"/>
      <sheetName val="编码"/>
      <sheetName val="一般预算收入"/>
      <sheetName val="农业用地"/>
      <sheetName val="公检法司编制"/>
      <sheetName val="行政编制"/>
      <sheetName val="合计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农业人口"/>
      <sheetName val="工商税收"/>
      <sheetName val="事业发展"/>
      <sheetName val="编码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农业用地"/>
      <sheetName val="公检法司编制"/>
      <sheetName val="行政编制"/>
      <sheetName val="行政机构人员信息"/>
      <sheetName val="农业人口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人员支出"/>
      <sheetName val="合计"/>
      <sheetName val="农业用地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事业发展"/>
      <sheetName val="编码"/>
      <sheetName val="人员支出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行政区划"/>
      <sheetName val="农业人口"/>
      <sheetName val="2002年一般预算收入"/>
      <sheetName val="编码"/>
      <sheetName val="事业发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  <sheetName val="农业用地"/>
      <sheetName val="本年收入合计"/>
      <sheetName val="行政区划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2002年一般预算收入"/>
      <sheetName val="人员支出"/>
      <sheetName val="一般预算收入"/>
      <sheetName val="财政供养人员增幅"/>
      <sheetName val="基础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事业发展"/>
      <sheetName val="公检法司编制"/>
      <sheetName val="行政编制"/>
      <sheetName val="基础编码"/>
      <sheetName val="工商税收"/>
      <sheetName val="2002年一般预算收入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行政机构人员信息"/>
      <sheetName val="数据输入说明"/>
      <sheetName val="行政区划"/>
      <sheetName val="人员支出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中小学生"/>
      <sheetName val="基础编码"/>
      <sheetName val="P1012001"/>
      <sheetName val="2002年一般预算收入"/>
      <sheetName val="行政机构人员信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总人口"/>
      <sheetName val="2002年一般预算收入"/>
      <sheetName val="P1012001"/>
      <sheetName val="中小学生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1"/>
  <sheetViews>
    <sheetView zoomScale="120" zoomScaleNormal="120" workbookViewId="0">
      <selection activeCell="J10" sqref="J10"/>
    </sheetView>
  </sheetViews>
  <sheetFormatPr defaultColWidth="9" defaultRowHeight="13.5"/>
  <cols>
    <col min="1" max="1" width="6" style="259" customWidth="1"/>
    <col min="2" max="2" width="6.88333333333333" style="259" customWidth="1"/>
    <col min="3" max="3" width="5.66666666666667" style="259" customWidth="1"/>
    <col min="4" max="4" width="7" style="259" customWidth="1"/>
    <col min="5" max="5" width="14.6666666666667" style="259" customWidth="1"/>
    <col min="6" max="6" width="10.6666666666667" style="259" customWidth="1"/>
    <col min="7" max="7" width="18.5583333333333" style="259" customWidth="1"/>
    <col min="8" max="8" width="11.775" style="265" customWidth="1"/>
    <col min="9" max="9" width="9.44166666666667" style="259" customWidth="1"/>
    <col min="10" max="10" width="12.6666666666667" style="259"/>
    <col min="11" max="11" width="13.775" style="259"/>
    <col min="12" max="12" width="9.21666666666667" style="259"/>
    <col min="13" max="14" width="11.1083333333333" style="259"/>
    <col min="15" max="16384" width="9" style="259"/>
  </cols>
  <sheetData>
    <row r="1" s="259" customFormat="1" ht="18.6" customHeight="1" spans="1:8">
      <c r="A1" s="266" t="s">
        <v>0</v>
      </c>
      <c r="B1" s="266"/>
      <c r="C1" s="260"/>
      <c r="D1" s="260"/>
      <c r="E1" s="260"/>
      <c r="H1" s="265"/>
    </row>
    <row r="2" s="259" customFormat="1" ht="37" customHeight="1" spans="1:9">
      <c r="A2" s="267" t="s">
        <v>1</v>
      </c>
      <c r="B2" s="267"/>
      <c r="C2" s="267"/>
      <c r="D2" s="267"/>
      <c r="E2" s="267"/>
      <c r="F2" s="267"/>
      <c r="G2" s="267"/>
      <c r="H2" s="268"/>
      <c r="I2" s="267"/>
    </row>
    <row r="3" s="259" customFormat="1" ht="18" customHeight="1" spans="1:9">
      <c r="A3" s="269"/>
      <c r="B3" s="269"/>
      <c r="C3" s="269"/>
      <c r="D3" s="269"/>
      <c r="E3" s="269"/>
      <c r="F3" s="269"/>
      <c r="G3" s="269"/>
      <c r="H3" s="270" t="s">
        <v>2</v>
      </c>
      <c r="I3" s="315"/>
    </row>
    <row r="4" s="260" customFormat="1" ht="18" customHeight="1" spans="1:10">
      <c r="A4" s="11" t="s">
        <v>3</v>
      </c>
      <c r="B4" s="11" t="s">
        <v>4</v>
      </c>
      <c r="C4" s="11"/>
      <c r="D4" s="11"/>
      <c r="E4" s="11"/>
      <c r="F4" s="11" t="s">
        <v>5</v>
      </c>
      <c r="G4" s="11"/>
      <c r="H4" s="271" t="s">
        <v>6</v>
      </c>
      <c r="I4" s="11" t="s">
        <v>7</v>
      </c>
      <c r="J4" s="316"/>
    </row>
    <row r="5" s="260" customFormat="1" ht="18" customHeight="1" spans="1:10">
      <c r="A5" s="11"/>
      <c r="B5" s="11"/>
      <c r="C5" s="11"/>
      <c r="D5" s="11"/>
      <c r="E5" s="11"/>
      <c r="F5" s="11" t="s">
        <v>8</v>
      </c>
      <c r="G5" s="11" t="s">
        <v>9</v>
      </c>
      <c r="H5" s="271"/>
      <c r="I5" s="11"/>
      <c r="J5" s="316"/>
    </row>
    <row r="6" s="261" customFormat="1" ht="21" customHeight="1" spans="1:9">
      <c r="A6" s="272" t="s">
        <v>10</v>
      </c>
      <c r="B6" s="272"/>
      <c r="C6" s="272"/>
      <c r="D6" s="272"/>
      <c r="E6" s="272"/>
      <c r="F6" s="273">
        <f>F7+F41+F55+F58</f>
        <v>55336.42</v>
      </c>
      <c r="G6" s="273"/>
      <c r="H6" s="273">
        <f>H7+H41+H55+H58</f>
        <v>45871.77</v>
      </c>
      <c r="I6" s="317"/>
    </row>
    <row r="7" s="261" customFormat="1" ht="21" customHeight="1" spans="1:9">
      <c r="A7" s="272"/>
      <c r="B7" s="274" t="s">
        <v>11</v>
      </c>
      <c r="C7" s="275"/>
      <c r="D7" s="275"/>
      <c r="E7" s="276"/>
      <c r="F7" s="277">
        <f>F8+F9+F19+F22+F23+F24+F25+F26+F27+F28+F29+F30+F31+F32+F33+F34</f>
        <v>42851.17</v>
      </c>
      <c r="G7" s="277"/>
      <c r="H7" s="277">
        <f>H8+H9+H19+H22+H23+H24+H25+H26+H27+H28+H29+H30+H31+H32+H33+H34</f>
        <v>36589.52</v>
      </c>
      <c r="I7" s="317"/>
    </row>
    <row r="8" s="262" customFormat="1" ht="20" customHeight="1" spans="1:9">
      <c r="A8" s="278">
        <v>1</v>
      </c>
      <c r="B8" s="279" t="s">
        <v>12</v>
      </c>
      <c r="C8" s="279"/>
      <c r="D8" s="279"/>
      <c r="E8" s="279"/>
      <c r="F8" s="280">
        <v>30054</v>
      </c>
      <c r="G8" s="134" t="s">
        <v>13</v>
      </c>
      <c r="H8" s="281">
        <f>30054-364.65</f>
        <v>29689.35</v>
      </c>
      <c r="I8" s="317"/>
    </row>
    <row r="9" s="262" customFormat="1" ht="20" customHeight="1" spans="1:9">
      <c r="A9" s="278">
        <v>2</v>
      </c>
      <c r="B9" s="282" t="s">
        <v>14</v>
      </c>
      <c r="C9" s="282"/>
      <c r="D9" s="282"/>
      <c r="E9" s="282"/>
      <c r="F9" s="280">
        <v>1722</v>
      </c>
      <c r="G9" s="134" t="s">
        <v>15</v>
      </c>
      <c r="H9" s="281">
        <v>1500</v>
      </c>
      <c r="I9" s="317"/>
    </row>
    <row r="10" s="262" customFormat="1" ht="23" customHeight="1" spans="1:9">
      <c r="A10" s="278">
        <v>3</v>
      </c>
      <c r="B10" s="282" t="s">
        <v>16</v>
      </c>
      <c r="C10" s="282" t="s">
        <v>17</v>
      </c>
      <c r="D10" s="282"/>
      <c r="E10" s="282"/>
      <c r="F10" s="280"/>
      <c r="G10" s="134"/>
      <c r="H10" s="281"/>
      <c r="I10" s="317"/>
    </row>
    <row r="11" s="262" customFormat="1" ht="23" customHeight="1" spans="1:9">
      <c r="A11" s="278"/>
      <c r="B11" s="282"/>
      <c r="C11" s="283" t="s">
        <v>18</v>
      </c>
      <c r="D11" s="284" t="s">
        <v>19</v>
      </c>
      <c r="E11" s="285"/>
      <c r="F11" s="280">
        <v>12759</v>
      </c>
      <c r="G11" s="286" t="s">
        <v>20</v>
      </c>
      <c r="H11" s="281"/>
      <c r="I11" s="317"/>
    </row>
    <row r="12" s="262" customFormat="1" ht="23" customHeight="1" spans="1:9">
      <c r="A12" s="278"/>
      <c r="B12" s="282"/>
      <c r="C12" s="287"/>
      <c r="D12" s="284" t="s">
        <v>21</v>
      </c>
      <c r="E12" s="285"/>
      <c r="F12" s="280">
        <v>632</v>
      </c>
      <c r="G12" s="288" t="s">
        <v>22</v>
      </c>
      <c r="H12" s="289"/>
      <c r="I12" s="317"/>
    </row>
    <row r="13" s="262" customFormat="1" ht="27" customHeight="1" spans="1:9">
      <c r="A13" s="278"/>
      <c r="B13" s="282"/>
      <c r="C13" s="287"/>
      <c r="D13" s="284" t="s">
        <v>23</v>
      </c>
      <c r="E13" s="285"/>
      <c r="F13" s="280"/>
      <c r="G13" s="166"/>
      <c r="H13" s="281"/>
      <c r="I13" s="317"/>
    </row>
    <row r="14" s="262" customFormat="1" ht="19" customHeight="1" spans="1:9">
      <c r="A14" s="278"/>
      <c r="B14" s="282"/>
      <c r="C14" s="287"/>
      <c r="D14" s="284" t="s">
        <v>24</v>
      </c>
      <c r="E14" s="285"/>
      <c r="F14" s="280"/>
      <c r="G14" s="166"/>
      <c r="H14" s="281"/>
      <c r="I14" s="317"/>
    </row>
    <row r="15" s="262" customFormat="1" ht="19" customHeight="1" spans="1:9">
      <c r="A15" s="278"/>
      <c r="B15" s="282"/>
      <c r="C15" s="287"/>
      <c r="D15" s="284" t="s">
        <v>25</v>
      </c>
      <c r="E15" s="285"/>
      <c r="F15" s="280"/>
      <c r="G15" s="166"/>
      <c r="H15" s="281"/>
      <c r="I15" s="317"/>
    </row>
    <row r="16" s="262" customFormat="1" ht="19" customHeight="1" spans="1:9">
      <c r="A16" s="278"/>
      <c r="B16" s="282"/>
      <c r="C16" s="287"/>
      <c r="D16" s="284" t="s">
        <v>26</v>
      </c>
      <c r="E16" s="285"/>
      <c r="F16" s="280"/>
      <c r="G16" s="288"/>
      <c r="H16" s="281"/>
      <c r="I16" s="317"/>
    </row>
    <row r="17" s="262" customFormat="1" ht="19" customHeight="1" spans="1:9">
      <c r="A17" s="278"/>
      <c r="B17" s="282"/>
      <c r="C17" s="287"/>
      <c r="D17" s="284" t="s">
        <v>27</v>
      </c>
      <c r="E17" s="285"/>
      <c r="F17" s="280"/>
      <c r="G17" s="166"/>
      <c r="H17" s="281"/>
      <c r="I17" s="317"/>
    </row>
    <row r="18" s="262" customFormat="1" ht="19" customHeight="1" spans="1:9">
      <c r="A18" s="278"/>
      <c r="B18" s="282"/>
      <c r="C18" s="287"/>
      <c r="D18" s="284" t="s">
        <v>28</v>
      </c>
      <c r="E18" s="285"/>
      <c r="F18" s="280"/>
      <c r="G18" s="166"/>
      <c r="H18" s="281"/>
      <c r="I18" s="317"/>
    </row>
    <row r="19" s="262" customFormat="1" ht="19" customHeight="1" spans="1:9">
      <c r="A19" s="278"/>
      <c r="B19" s="282"/>
      <c r="C19" s="282" t="s">
        <v>29</v>
      </c>
      <c r="D19" s="282"/>
      <c r="E19" s="282"/>
      <c r="F19" s="280"/>
      <c r="G19" s="286"/>
      <c r="H19" s="281"/>
      <c r="I19" s="317"/>
    </row>
    <row r="20" s="262" customFormat="1" ht="19" customHeight="1" spans="1:9">
      <c r="A20" s="290">
        <v>4</v>
      </c>
      <c r="B20" s="282" t="s">
        <v>30</v>
      </c>
      <c r="C20" s="282" t="s">
        <v>17</v>
      </c>
      <c r="D20" s="282"/>
      <c r="E20" s="282"/>
      <c r="F20" s="291">
        <v>7151.44</v>
      </c>
      <c r="G20" s="190" t="s">
        <v>31</v>
      </c>
      <c r="H20" s="281"/>
      <c r="I20" s="317"/>
    </row>
    <row r="21" s="262" customFormat="1" ht="26" customHeight="1" spans="1:9">
      <c r="A21" s="292"/>
      <c r="B21" s="282"/>
      <c r="C21" s="282" t="s">
        <v>32</v>
      </c>
      <c r="D21" s="282"/>
      <c r="E21" s="282"/>
      <c r="F21" s="291">
        <f>F20-F22</f>
        <v>4933.04</v>
      </c>
      <c r="G21" s="190" t="s">
        <v>31</v>
      </c>
      <c r="H21" s="281"/>
      <c r="I21" s="317"/>
    </row>
    <row r="22" s="262" customFormat="1" ht="22" customHeight="1" spans="1:9">
      <c r="A22" s="293"/>
      <c r="B22" s="282"/>
      <c r="C22" s="282" t="s">
        <v>29</v>
      </c>
      <c r="D22" s="282"/>
      <c r="E22" s="282"/>
      <c r="F22" s="280">
        <f>1600+618.4</f>
        <v>2218.4</v>
      </c>
      <c r="G22" s="190" t="s">
        <v>31</v>
      </c>
      <c r="H22" s="281">
        <v>2218.4</v>
      </c>
      <c r="I22" s="317"/>
    </row>
    <row r="23" s="262" customFormat="1" ht="22" customHeight="1" spans="1:9">
      <c r="A23" s="278">
        <v>5</v>
      </c>
      <c r="B23" s="282" t="s">
        <v>33</v>
      </c>
      <c r="C23" s="282"/>
      <c r="D23" s="282"/>
      <c r="E23" s="282"/>
      <c r="F23" s="190">
        <v>2538</v>
      </c>
      <c r="G23" s="190" t="s">
        <v>34</v>
      </c>
      <c r="H23" s="281">
        <v>1098</v>
      </c>
      <c r="I23" s="317"/>
    </row>
    <row r="24" s="262" customFormat="1" ht="22" customHeight="1" spans="1:9">
      <c r="A24" s="278">
        <v>6</v>
      </c>
      <c r="B24" s="282" t="s">
        <v>35</v>
      </c>
      <c r="C24" s="282"/>
      <c r="D24" s="282"/>
      <c r="E24" s="282"/>
      <c r="F24" s="190">
        <v>814</v>
      </c>
      <c r="G24" s="190" t="s">
        <v>36</v>
      </c>
      <c r="H24" s="190"/>
      <c r="I24" s="317"/>
    </row>
    <row r="25" s="262" customFormat="1" ht="26" customHeight="1" spans="1:9">
      <c r="A25" s="278">
        <v>7</v>
      </c>
      <c r="B25" s="282" t="s">
        <v>37</v>
      </c>
      <c r="C25" s="282"/>
      <c r="D25" s="282"/>
      <c r="E25" s="282"/>
      <c r="F25" s="190"/>
      <c r="G25" s="190"/>
      <c r="H25" s="281"/>
      <c r="I25" s="317"/>
    </row>
    <row r="26" s="262" customFormat="1" ht="23" customHeight="1" spans="1:9">
      <c r="A26" s="278">
        <v>8</v>
      </c>
      <c r="B26" s="282" t="s">
        <v>38</v>
      </c>
      <c r="C26" s="282"/>
      <c r="D26" s="282"/>
      <c r="E26" s="282"/>
      <c r="F26" s="291"/>
      <c r="G26" s="190"/>
      <c r="H26" s="281"/>
      <c r="I26" s="317"/>
    </row>
    <row r="27" s="262" customFormat="1" ht="26" customHeight="1" spans="1:9">
      <c r="A27" s="278">
        <v>9</v>
      </c>
      <c r="B27" s="282" t="s">
        <v>39</v>
      </c>
      <c r="C27" s="282"/>
      <c r="D27" s="282"/>
      <c r="E27" s="282"/>
      <c r="F27" s="291">
        <v>5200</v>
      </c>
      <c r="G27" s="190" t="s">
        <v>40</v>
      </c>
      <c r="H27" s="281">
        <v>1920</v>
      </c>
      <c r="I27" s="317"/>
    </row>
    <row r="28" s="262" customFormat="1" ht="25" customHeight="1" spans="1:9">
      <c r="A28" s="278">
        <v>10</v>
      </c>
      <c r="B28" s="282" t="s">
        <v>41</v>
      </c>
      <c r="C28" s="282"/>
      <c r="D28" s="282"/>
      <c r="E28" s="282"/>
      <c r="F28" s="280">
        <v>163.77</v>
      </c>
      <c r="G28" s="190" t="s">
        <v>42</v>
      </c>
      <c r="H28" s="281">
        <v>163.77</v>
      </c>
      <c r="I28" s="317"/>
    </row>
    <row r="29" s="262" customFormat="1" ht="27" customHeight="1" spans="1:9">
      <c r="A29" s="278">
        <v>11</v>
      </c>
      <c r="B29" s="284" t="s">
        <v>43</v>
      </c>
      <c r="C29" s="294"/>
      <c r="D29" s="294"/>
      <c r="E29" s="285"/>
      <c r="F29" s="280"/>
      <c r="G29" s="166"/>
      <c r="H29" s="281"/>
      <c r="I29" s="317"/>
    </row>
    <row r="30" s="262" customFormat="1" ht="25" customHeight="1" spans="1:9">
      <c r="A30" s="278">
        <v>12</v>
      </c>
      <c r="B30" s="282" t="s">
        <v>44</v>
      </c>
      <c r="C30" s="282"/>
      <c r="D30" s="282"/>
      <c r="E30" s="282"/>
      <c r="F30" s="280"/>
      <c r="G30" s="190" t="s">
        <v>45</v>
      </c>
      <c r="H30" s="281"/>
      <c r="I30" s="317"/>
    </row>
    <row r="31" s="262" customFormat="1" ht="23" customHeight="1" spans="1:9">
      <c r="A31" s="278">
        <v>13</v>
      </c>
      <c r="B31" s="282" t="s">
        <v>46</v>
      </c>
      <c r="C31" s="282"/>
      <c r="D31" s="282"/>
      <c r="E31" s="282"/>
      <c r="F31" s="280">
        <v>141</v>
      </c>
      <c r="G31" s="190" t="s">
        <v>47</v>
      </c>
      <c r="H31" s="281"/>
      <c r="I31" s="317"/>
    </row>
    <row r="32" s="262" customFormat="1" ht="41" customHeight="1" spans="1:9">
      <c r="A32" s="278">
        <v>14</v>
      </c>
      <c r="B32" s="282" t="s">
        <v>48</v>
      </c>
      <c r="C32" s="282"/>
      <c r="D32" s="282"/>
      <c r="E32" s="282"/>
      <c r="F32" s="280"/>
      <c r="G32" s="190"/>
      <c r="H32" s="281"/>
      <c r="I32" s="317"/>
    </row>
    <row r="33" s="263" customFormat="1" ht="18" customHeight="1" spans="1:9">
      <c r="A33" s="278">
        <v>15</v>
      </c>
      <c r="B33" s="282" t="s">
        <v>49</v>
      </c>
      <c r="C33" s="282"/>
      <c r="D33" s="282"/>
      <c r="E33" s="282"/>
      <c r="F33" s="280"/>
      <c r="G33" s="166"/>
      <c r="H33" s="281"/>
      <c r="I33" s="317"/>
    </row>
    <row r="34" s="263" customFormat="1" ht="18" customHeight="1" spans="1:9">
      <c r="A34" s="290">
        <v>16</v>
      </c>
      <c r="B34" s="282" t="s">
        <v>50</v>
      </c>
      <c r="C34" s="282"/>
      <c r="D34" s="282"/>
      <c r="E34" s="282" t="s">
        <v>51</v>
      </c>
      <c r="F34" s="280"/>
      <c r="G34" s="134"/>
      <c r="H34" s="281"/>
      <c r="I34" s="317"/>
    </row>
    <row r="35" s="263" customFormat="1" ht="18" customHeight="1" spans="1:9">
      <c r="A35" s="292"/>
      <c r="B35" s="282"/>
      <c r="C35" s="282"/>
      <c r="D35" s="282"/>
      <c r="E35" s="295" t="s">
        <v>52</v>
      </c>
      <c r="F35" s="280"/>
      <c r="G35" s="166"/>
      <c r="H35" s="281"/>
      <c r="I35" s="317"/>
    </row>
    <row r="36" s="263" customFormat="1" ht="18" customHeight="1" spans="1:9">
      <c r="A36" s="292"/>
      <c r="B36" s="282"/>
      <c r="C36" s="282"/>
      <c r="D36" s="282"/>
      <c r="E36" s="296" t="s">
        <v>53</v>
      </c>
      <c r="F36" s="280"/>
      <c r="G36" s="166"/>
      <c r="H36" s="281"/>
      <c r="I36" s="317"/>
    </row>
    <row r="37" s="263" customFormat="1" ht="18" customHeight="1" spans="1:9">
      <c r="A37" s="292"/>
      <c r="B37" s="282"/>
      <c r="C37" s="282"/>
      <c r="D37" s="282"/>
      <c r="E37" s="296" t="s">
        <v>54</v>
      </c>
      <c r="F37" s="280"/>
      <c r="G37" s="134"/>
      <c r="H37" s="281"/>
      <c r="I37" s="317"/>
    </row>
    <row r="38" s="262" customFormat="1" ht="18" customHeight="1" spans="1:9">
      <c r="A38" s="292"/>
      <c r="B38" s="282"/>
      <c r="C38" s="282"/>
      <c r="D38" s="282"/>
      <c r="E38" s="296" t="s">
        <v>55</v>
      </c>
      <c r="F38" s="280"/>
      <c r="G38" s="166"/>
      <c r="H38" s="281"/>
      <c r="I38" s="317"/>
    </row>
    <row r="39" s="262" customFormat="1" ht="18" customHeight="1" spans="1:9">
      <c r="A39" s="292"/>
      <c r="B39" s="282"/>
      <c r="C39" s="282"/>
      <c r="D39" s="282"/>
      <c r="E39" s="296" t="s">
        <v>56</v>
      </c>
      <c r="F39" s="280"/>
      <c r="G39" s="166"/>
      <c r="H39" s="281"/>
      <c r="I39" s="317"/>
    </row>
    <row r="40" s="262" customFormat="1" ht="18" customHeight="1" spans="1:9">
      <c r="A40" s="293"/>
      <c r="B40" s="282"/>
      <c r="C40" s="282"/>
      <c r="D40" s="282"/>
      <c r="E40" s="296" t="s">
        <v>57</v>
      </c>
      <c r="F40" s="280"/>
      <c r="G40" s="166"/>
      <c r="H40" s="281"/>
      <c r="I40" s="317"/>
    </row>
    <row r="41" s="262" customFormat="1" ht="26" customHeight="1" spans="1:9">
      <c r="A41" s="272" t="s">
        <v>58</v>
      </c>
      <c r="B41" s="297" t="s">
        <v>59</v>
      </c>
      <c r="C41" s="298"/>
      <c r="D41" s="298"/>
      <c r="E41" s="299"/>
      <c r="F41" s="277">
        <f>SUM(F42:F54)</f>
        <v>10135.25</v>
      </c>
      <c r="G41" s="277"/>
      <c r="H41" s="277">
        <f>SUM(H42:H54)</f>
        <v>9282.25</v>
      </c>
      <c r="I41" s="317"/>
    </row>
    <row r="42" s="262" customFormat="1" ht="26" customHeight="1" spans="1:9">
      <c r="A42" s="300">
        <v>1</v>
      </c>
      <c r="B42" s="301" t="s">
        <v>60</v>
      </c>
      <c r="C42" s="301"/>
      <c r="D42" s="301"/>
      <c r="E42" s="301"/>
      <c r="F42" s="280">
        <f>8915-192</f>
        <v>8723</v>
      </c>
      <c r="G42" s="134" t="s">
        <v>61</v>
      </c>
      <c r="H42" s="281">
        <v>8723</v>
      </c>
      <c r="I42" s="317"/>
    </row>
    <row r="43" s="262" customFormat="1" ht="26" customHeight="1" spans="1:9">
      <c r="A43" s="300">
        <v>2</v>
      </c>
      <c r="B43" s="301" t="s">
        <v>62</v>
      </c>
      <c r="C43" s="301"/>
      <c r="D43" s="301"/>
      <c r="E43" s="301"/>
      <c r="F43" s="280"/>
      <c r="G43" s="166"/>
      <c r="H43" s="281"/>
      <c r="I43" s="317"/>
    </row>
    <row r="44" s="262" customFormat="1" ht="26" customHeight="1" spans="1:9">
      <c r="A44" s="300">
        <v>3</v>
      </c>
      <c r="B44" s="301" t="s">
        <v>63</v>
      </c>
      <c r="C44" s="301"/>
      <c r="D44" s="301"/>
      <c r="E44" s="301"/>
      <c r="F44" s="280"/>
      <c r="G44" s="166"/>
      <c r="H44" s="281"/>
      <c r="I44" s="317"/>
    </row>
    <row r="45" s="262" customFormat="1" ht="26" customHeight="1" spans="1:9">
      <c r="A45" s="300">
        <v>4</v>
      </c>
      <c r="B45" s="301" t="s">
        <v>64</v>
      </c>
      <c r="C45" s="301"/>
      <c r="D45" s="301"/>
      <c r="E45" s="301"/>
      <c r="F45" s="280">
        <v>192</v>
      </c>
      <c r="G45" s="134" t="s">
        <v>61</v>
      </c>
      <c r="H45" s="281">
        <v>192</v>
      </c>
      <c r="I45" s="317"/>
    </row>
    <row r="46" s="262" customFormat="1" ht="26" customHeight="1" spans="1:9">
      <c r="A46" s="300">
        <v>5</v>
      </c>
      <c r="B46" s="301" t="s">
        <v>65</v>
      </c>
      <c r="C46" s="301"/>
      <c r="D46" s="301"/>
      <c r="E46" s="301"/>
      <c r="F46" s="280">
        <v>50</v>
      </c>
      <c r="G46" s="134"/>
      <c r="H46" s="281"/>
      <c r="I46" s="317"/>
    </row>
    <row r="47" s="262" customFormat="1" ht="26" customHeight="1" spans="1:9">
      <c r="A47" s="300">
        <v>6</v>
      </c>
      <c r="B47" s="301" t="s">
        <v>66</v>
      </c>
      <c r="C47" s="301"/>
      <c r="D47" s="301"/>
      <c r="E47" s="301"/>
      <c r="F47" s="280">
        <v>342</v>
      </c>
      <c r="G47" s="134" t="s">
        <v>67</v>
      </c>
      <c r="H47" s="281">
        <v>342</v>
      </c>
      <c r="I47" s="317"/>
    </row>
    <row r="48" s="262" customFormat="1" ht="26" customHeight="1" spans="1:9">
      <c r="A48" s="300">
        <v>7</v>
      </c>
      <c r="B48" s="301" t="s">
        <v>68</v>
      </c>
      <c r="C48" s="301"/>
      <c r="D48" s="301"/>
      <c r="E48" s="301"/>
      <c r="F48" s="280">
        <v>793</v>
      </c>
      <c r="G48" s="190" t="s">
        <v>36</v>
      </c>
      <c r="H48" s="281"/>
      <c r="I48" s="317"/>
    </row>
    <row r="49" s="262" customFormat="1" ht="26" customHeight="1" spans="1:9">
      <c r="A49" s="300">
        <v>8</v>
      </c>
      <c r="B49" s="301" t="s">
        <v>69</v>
      </c>
      <c r="C49" s="301"/>
      <c r="D49" s="301"/>
      <c r="E49" s="301"/>
      <c r="F49" s="280">
        <v>10</v>
      </c>
      <c r="G49" s="190" t="s">
        <v>70</v>
      </c>
      <c r="H49" s="281"/>
      <c r="I49" s="317"/>
    </row>
    <row r="50" s="262" customFormat="1" ht="27" customHeight="1" spans="1:9">
      <c r="A50" s="300">
        <v>9</v>
      </c>
      <c r="B50" s="301" t="s">
        <v>71</v>
      </c>
      <c r="C50" s="301"/>
      <c r="D50" s="301"/>
      <c r="E50" s="301"/>
      <c r="F50" s="280"/>
      <c r="G50" s="166"/>
      <c r="H50" s="281"/>
      <c r="I50" s="317"/>
    </row>
    <row r="51" s="263" customFormat="1" ht="26" customHeight="1" spans="1:9">
      <c r="A51" s="300">
        <v>10</v>
      </c>
      <c r="B51" s="134" t="s">
        <v>72</v>
      </c>
      <c r="C51" s="134"/>
      <c r="D51" s="134"/>
      <c r="E51" s="134"/>
      <c r="F51" s="280"/>
      <c r="G51" s="302"/>
      <c r="H51" s="281"/>
      <c r="I51" s="317"/>
    </row>
    <row r="52" s="263" customFormat="1" ht="26" customHeight="1" spans="1:9">
      <c r="A52" s="300">
        <v>11</v>
      </c>
      <c r="B52" s="134" t="s">
        <v>38</v>
      </c>
      <c r="C52" s="134"/>
      <c r="D52" s="134"/>
      <c r="E52" s="134"/>
      <c r="F52" s="280"/>
      <c r="G52" s="166"/>
      <c r="H52" s="281"/>
      <c r="I52" s="317"/>
    </row>
    <row r="53" s="263" customFormat="1" ht="26" customHeight="1" spans="1:9">
      <c r="A53" s="300">
        <v>12</v>
      </c>
      <c r="B53" s="301" t="s">
        <v>73</v>
      </c>
      <c r="C53" s="301"/>
      <c r="D53" s="301"/>
      <c r="E53" s="301"/>
      <c r="F53" s="280"/>
      <c r="G53" s="166"/>
      <c r="H53" s="281"/>
      <c r="I53" s="317"/>
    </row>
    <row r="54" s="263" customFormat="1" ht="26" customHeight="1" spans="1:9">
      <c r="A54" s="300">
        <v>13</v>
      </c>
      <c r="B54" s="303" t="s">
        <v>74</v>
      </c>
      <c r="C54" s="304"/>
      <c r="D54" s="304"/>
      <c r="E54" s="305"/>
      <c r="F54" s="280">
        <v>25.25</v>
      </c>
      <c r="G54" s="190" t="s">
        <v>42</v>
      </c>
      <c r="H54" s="281">
        <v>25.25</v>
      </c>
      <c r="I54" s="317"/>
    </row>
    <row r="55" s="263" customFormat="1" ht="24" customHeight="1" spans="1:9">
      <c r="A55" s="273" t="s">
        <v>75</v>
      </c>
      <c r="B55" s="273" t="s">
        <v>76</v>
      </c>
      <c r="C55" s="273"/>
      <c r="D55" s="273"/>
      <c r="E55" s="273"/>
      <c r="F55" s="273"/>
      <c r="G55" s="166"/>
      <c r="H55" s="281"/>
      <c r="I55" s="317"/>
    </row>
    <row r="56" s="263" customFormat="1" ht="23" customHeight="1" spans="1:9">
      <c r="A56" s="273">
        <v>1</v>
      </c>
      <c r="B56" s="134" t="s">
        <v>77</v>
      </c>
      <c r="C56" s="134"/>
      <c r="D56" s="134"/>
      <c r="E56" s="134"/>
      <c r="F56" s="280"/>
      <c r="G56" s="166"/>
      <c r="H56" s="281"/>
      <c r="I56" s="317"/>
    </row>
    <row r="57" s="263" customFormat="1" ht="24" customHeight="1" spans="1:9">
      <c r="A57" s="273">
        <v>2</v>
      </c>
      <c r="B57" s="306" t="s">
        <v>78</v>
      </c>
      <c r="C57" s="307"/>
      <c r="D57" s="307"/>
      <c r="E57" s="308"/>
      <c r="F57" s="280"/>
      <c r="G57" s="166"/>
      <c r="H57" s="281"/>
      <c r="I57" s="317"/>
    </row>
    <row r="58" s="264" customFormat="1" ht="28" customHeight="1" spans="1:9">
      <c r="A58" s="273" t="s">
        <v>79</v>
      </c>
      <c r="B58" s="273" t="s">
        <v>80</v>
      </c>
      <c r="C58" s="273"/>
      <c r="D58" s="273"/>
      <c r="E58" s="273"/>
      <c r="F58" s="273">
        <f>F59</f>
        <v>2350</v>
      </c>
      <c r="G58" s="309"/>
      <c r="H58" s="310"/>
      <c r="I58" s="317"/>
    </row>
    <row r="59" s="264" customFormat="1" ht="21" customHeight="1" spans="1:9">
      <c r="A59" s="273">
        <v>1</v>
      </c>
      <c r="B59" s="134" t="s">
        <v>81</v>
      </c>
      <c r="C59" s="134"/>
      <c r="D59" s="134"/>
      <c r="E59" s="134"/>
      <c r="F59" s="273">
        <v>2350</v>
      </c>
      <c r="G59" s="311"/>
      <c r="H59" s="310"/>
      <c r="I59" s="317"/>
    </row>
    <row r="60" s="264" customFormat="1" ht="25.8" customHeight="1" spans="1:9">
      <c r="A60" s="273">
        <v>2</v>
      </c>
      <c r="B60" s="306" t="s">
        <v>78</v>
      </c>
      <c r="C60" s="307"/>
      <c r="D60" s="307"/>
      <c r="E60" s="308"/>
      <c r="F60" s="280"/>
      <c r="G60" s="312"/>
      <c r="H60" s="281"/>
      <c r="I60" s="317"/>
    </row>
    <row r="61" s="259" customFormat="1" ht="21" customHeight="1" spans="1:9">
      <c r="A61" s="313" t="s">
        <v>82</v>
      </c>
      <c r="B61" s="313"/>
      <c r="C61" s="313"/>
      <c r="D61" s="313"/>
      <c r="E61" s="313"/>
      <c r="F61" s="313"/>
      <c r="G61" s="313"/>
      <c r="H61" s="314"/>
      <c r="I61" s="313"/>
    </row>
  </sheetData>
  <mergeCells count="64">
    <mergeCell ref="A1:B1"/>
    <mergeCell ref="A2:I2"/>
    <mergeCell ref="H3:I3"/>
    <mergeCell ref="F4:G4"/>
    <mergeCell ref="A6:E6"/>
    <mergeCell ref="B7:E7"/>
    <mergeCell ref="B8:E8"/>
    <mergeCell ref="B9:E9"/>
    <mergeCell ref="C10:E10"/>
    <mergeCell ref="D11:E11"/>
    <mergeCell ref="D12:E12"/>
    <mergeCell ref="D13:E13"/>
    <mergeCell ref="D14:E14"/>
    <mergeCell ref="D15:E15"/>
    <mergeCell ref="D16:E16"/>
    <mergeCell ref="D17:E17"/>
    <mergeCell ref="D18:E18"/>
    <mergeCell ref="C19:E19"/>
    <mergeCell ref="C20:E20"/>
    <mergeCell ref="C21:E21"/>
    <mergeCell ref="C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B33:E33"/>
    <mergeCell ref="B41:E41"/>
    <mergeCell ref="B42:E42"/>
    <mergeCell ref="B43:E43"/>
    <mergeCell ref="B44:E44"/>
    <mergeCell ref="B45:E45"/>
    <mergeCell ref="B46:E46"/>
    <mergeCell ref="B47:E47"/>
    <mergeCell ref="B48:E48"/>
    <mergeCell ref="B49:E49"/>
    <mergeCell ref="B50:E50"/>
    <mergeCell ref="B51:E51"/>
    <mergeCell ref="B52:E52"/>
    <mergeCell ref="B53:E53"/>
    <mergeCell ref="B54:E54"/>
    <mergeCell ref="B55:E55"/>
    <mergeCell ref="B56:E56"/>
    <mergeCell ref="B57:E57"/>
    <mergeCell ref="B58:E58"/>
    <mergeCell ref="B59:E59"/>
    <mergeCell ref="B60:E60"/>
    <mergeCell ref="A61:I61"/>
    <mergeCell ref="A4:A5"/>
    <mergeCell ref="A10:A19"/>
    <mergeCell ref="A20:A22"/>
    <mergeCell ref="A34:A40"/>
    <mergeCell ref="B10:B19"/>
    <mergeCell ref="B20:B22"/>
    <mergeCell ref="C11:C18"/>
    <mergeCell ref="H4:H5"/>
    <mergeCell ref="I4:I5"/>
    <mergeCell ref="B4:E5"/>
    <mergeCell ref="B34:D40"/>
  </mergeCells>
  <pageMargins left="0.669291338582677" right="0.275590551181102" top="0.62992125984252" bottom="0.433070866141732" header="0.393700787401575" footer="0.1574803149606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Q259"/>
  <sheetViews>
    <sheetView tabSelected="1" view="pageBreakPreview" zoomScale="85" zoomScaleNormal="75" zoomScaleSheetLayoutView="85" workbookViewId="0">
      <pane ySplit="5" topLeftCell="A222" activePane="bottomLeft" state="frozen"/>
      <selection/>
      <selection pane="bottomLeft" activeCell="Z230" sqref="Z230"/>
    </sheetView>
  </sheetViews>
  <sheetFormatPr defaultColWidth="9" defaultRowHeight="11.25"/>
  <cols>
    <col min="1" max="1" width="6.775" style="64" customWidth="1"/>
    <col min="2" max="2" width="18.5583333333333" style="64" customWidth="1"/>
    <col min="3" max="3" width="8.55833333333333" style="64" customWidth="1"/>
    <col min="4" max="4" width="10.1666666666667" style="64" customWidth="1"/>
    <col min="5" max="5" width="9.5" style="64" customWidth="1"/>
    <col min="6" max="6" width="29.1666666666667" style="65" customWidth="1"/>
    <col min="7" max="7" width="7.83333333333333" style="66" customWidth="1"/>
    <col min="8" max="11" width="7.10833333333333" style="64" customWidth="1"/>
    <col min="12" max="12" width="13.7" style="64" customWidth="1"/>
    <col min="13" max="13" width="11.3916666666667" style="64" customWidth="1"/>
    <col min="14" max="14" width="10.9666666666667" style="65" customWidth="1"/>
    <col min="15" max="15" width="6.66666666666667" style="64" customWidth="1"/>
    <col min="16" max="16" width="6.775" style="64" customWidth="1"/>
    <col min="17" max="17" width="9.16666666666667" style="64" customWidth="1"/>
    <col min="18" max="18" width="9.88333333333333" style="64" customWidth="1"/>
    <col min="19" max="19" width="7.10833333333333" style="64" customWidth="1"/>
    <col min="20" max="20" width="9.16666666666667" style="64" customWidth="1"/>
    <col min="21" max="21" width="12.2166666666667" style="67" customWidth="1"/>
    <col min="22" max="22" width="9" style="64" customWidth="1"/>
    <col min="23" max="23" width="11.3916666666667" style="68" customWidth="1"/>
    <col min="24" max="25" width="9.58333333333333" style="64" customWidth="1"/>
    <col min="26" max="26" width="12.2" style="64" customWidth="1"/>
    <col min="27" max="28" width="9" style="64" customWidth="1"/>
    <col min="29" max="16384" width="9" style="53"/>
  </cols>
  <sheetData>
    <row r="1" s="1" customFormat="1" ht="24.6" customHeight="1" spans="1:28">
      <c r="A1" s="4" t="s">
        <v>83</v>
      </c>
      <c r="B1" s="4"/>
      <c r="C1" s="5"/>
      <c r="D1" s="5"/>
      <c r="E1" s="5"/>
      <c r="F1" s="15"/>
      <c r="G1" s="7"/>
      <c r="H1" s="5"/>
      <c r="I1" s="5"/>
      <c r="J1" s="5"/>
      <c r="K1" s="5"/>
      <c r="L1" s="5"/>
      <c r="M1" s="5"/>
      <c r="N1" s="15"/>
      <c r="O1" s="5"/>
      <c r="P1" s="5"/>
      <c r="Q1" s="5"/>
      <c r="R1" s="5"/>
      <c r="S1" s="5"/>
      <c r="T1" s="5"/>
      <c r="U1" s="127"/>
      <c r="V1" s="5"/>
      <c r="X1" s="5"/>
      <c r="Y1" s="5"/>
      <c r="Z1" s="5"/>
      <c r="AA1" s="5"/>
      <c r="AB1" s="5"/>
    </row>
    <row r="2" s="2" customFormat="1" ht="37" customHeight="1" spans="1:28">
      <c r="A2" s="8" t="s">
        <v>84</v>
      </c>
      <c r="B2" s="8"/>
      <c r="C2" s="8"/>
      <c r="D2" s="8"/>
      <c r="E2" s="8"/>
      <c r="F2" s="6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128"/>
      <c r="V2" s="8"/>
      <c r="W2" s="8"/>
      <c r="X2" s="8"/>
      <c r="Y2" s="8"/>
      <c r="Z2" s="8"/>
      <c r="AA2" s="8"/>
      <c r="AB2" s="8"/>
    </row>
    <row r="3" s="1" customFormat="1" ht="40" customHeight="1" spans="1:28">
      <c r="A3" s="11" t="s">
        <v>3</v>
      </c>
      <c r="B3" s="11" t="s">
        <v>85</v>
      </c>
      <c r="C3" s="11" t="s">
        <v>86</v>
      </c>
      <c r="D3" s="11" t="s">
        <v>87</v>
      </c>
      <c r="E3" s="11" t="s">
        <v>88</v>
      </c>
      <c r="F3" s="26" t="s">
        <v>89</v>
      </c>
      <c r="G3" s="12" t="s">
        <v>90</v>
      </c>
      <c r="H3" s="13"/>
      <c r="I3" s="13"/>
      <c r="J3" s="13"/>
      <c r="K3" s="13"/>
      <c r="L3" s="11" t="s">
        <v>91</v>
      </c>
      <c r="M3" s="16" t="s">
        <v>92</v>
      </c>
      <c r="N3" s="17"/>
      <c r="O3" s="17"/>
      <c r="P3" s="17"/>
      <c r="Q3" s="17"/>
      <c r="R3" s="17"/>
      <c r="S3" s="17"/>
      <c r="T3" s="17"/>
      <c r="U3" s="129"/>
      <c r="V3" s="21"/>
      <c r="W3" s="11" t="s">
        <v>93</v>
      </c>
      <c r="X3" s="11"/>
      <c r="Y3" s="11" t="s">
        <v>94</v>
      </c>
      <c r="Z3" s="11"/>
      <c r="AA3" s="11" t="s">
        <v>95</v>
      </c>
      <c r="AB3" s="22" t="s">
        <v>96</v>
      </c>
    </row>
    <row r="4" s="1" customFormat="1" ht="46" customHeight="1" spans="1:28">
      <c r="A4" s="11"/>
      <c r="B4" s="11"/>
      <c r="C4" s="11"/>
      <c r="D4" s="11"/>
      <c r="E4" s="11"/>
      <c r="F4" s="26"/>
      <c r="G4" s="14" t="s">
        <v>10</v>
      </c>
      <c r="H4" s="11" t="s">
        <v>97</v>
      </c>
      <c r="I4" s="11" t="s">
        <v>98</v>
      </c>
      <c r="J4" s="11" t="s">
        <v>99</v>
      </c>
      <c r="K4" s="11" t="s">
        <v>100</v>
      </c>
      <c r="L4" s="11"/>
      <c r="M4" s="22" t="s">
        <v>101</v>
      </c>
      <c r="N4" s="22" t="s">
        <v>102</v>
      </c>
      <c r="O4" s="11" t="s">
        <v>103</v>
      </c>
      <c r="P4" s="11"/>
      <c r="Q4" s="11" t="s">
        <v>104</v>
      </c>
      <c r="R4" s="11"/>
      <c r="S4" s="11"/>
      <c r="T4" s="11" t="s">
        <v>105</v>
      </c>
      <c r="U4" s="130"/>
      <c r="V4" s="11"/>
      <c r="W4" s="11" t="s">
        <v>106</v>
      </c>
      <c r="X4" s="11" t="s">
        <v>107</v>
      </c>
      <c r="Y4" s="11" t="s">
        <v>106</v>
      </c>
      <c r="Z4" s="11" t="s">
        <v>107</v>
      </c>
      <c r="AA4" s="11"/>
      <c r="AB4" s="24"/>
    </row>
    <row r="5" s="1" customFormat="1" ht="61" customHeight="1" spans="1:28">
      <c r="A5" s="11"/>
      <c r="B5" s="11"/>
      <c r="C5" s="11"/>
      <c r="D5" s="11"/>
      <c r="E5" s="11"/>
      <c r="F5" s="26"/>
      <c r="G5" s="14"/>
      <c r="H5" s="11"/>
      <c r="I5" s="11"/>
      <c r="J5" s="11"/>
      <c r="K5" s="11"/>
      <c r="L5" s="11"/>
      <c r="M5" s="24"/>
      <c r="N5" s="24"/>
      <c r="O5" s="20" t="s">
        <v>108</v>
      </c>
      <c r="P5" s="20" t="s">
        <v>109</v>
      </c>
      <c r="Q5" s="20" t="s">
        <v>110</v>
      </c>
      <c r="R5" s="20" t="s">
        <v>111</v>
      </c>
      <c r="S5" s="20" t="s">
        <v>112</v>
      </c>
      <c r="T5" s="20" t="s">
        <v>110</v>
      </c>
      <c r="U5" s="131" t="s">
        <v>113</v>
      </c>
      <c r="V5" s="20" t="s">
        <v>114</v>
      </c>
      <c r="W5" s="11"/>
      <c r="X5" s="11"/>
      <c r="Y5" s="11"/>
      <c r="Z5" s="11"/>
      <c r="AA5" s="11"/>
      <c r="AB5" s="11"/>
    </row>
    <row r="6" ht="28" customHeight="1"/>
    <row r="7" s="1" customFormat="1" ht="38" customHeight="1" spans="1:28">
      <c r="A7" s="16" t="s">
        <v>115</v>
      </c>
      <c r="B7" s="17"/>
      <c r="C7" s="17"/>
      <c r="D7" s="17"/>
      <c r="E7" s="17"/>
      <c r="F7" s="70"/>
      <c r="G7" s="71">
        <f>G8+G138+G227</f>
        <v>45871.77</v>
      </c>
      <c r="H7" s="71">
        <f>H8+H138+H227</f>
        <v>36589.52</v>
      </c>
      <c r="I7" s="71">
        <f>I8+I138+I227</f>
        <v>9282.25</v>
      </c>
      <c r="J7" s="71">
        <f>J8+J138+J227</f>
        <v>0</v>
      </c>
      <c r="K7" s="71">
        <f>K8+K138+K227</f>
        <v>0</v>
      </c>
      <c r="L7" s="71"/>
      <c r="M7" s="71"/>
      <c r="N7" s="71"/>
      <c r="O7" s="71"/>
      <c r="P7" s="71"/>
      <c r="Q7" s="71"/>
      <c r="R7" s="71"/>
      <c r="S7" s="71"/>
      <c r="T7" s="71"/>
      <c r="U7" s="132"/>
      <c r="V7" s="71"/>
      <c r="W7" s="71"/>
      <c r="X7" s="71"/>
      <c r="Y7" s="71"/>
      <c r="Z7" s="71"/>
      <c r="AA7" s="71"/>
      <c r="AB7" s="71"/>
    </row>
    <row r="8" ht="39" customHeight="1" spans="1:28">
      <c r="A8" s="72" t="s">
        <v>116</v>
      </c>
      <c r="B8" s="73" t="s">
        <v>117</v>
      </c>
      <c r="C8" s="74"/>
      <c r="D8" s="74"/>
      <c r="E8" s="75"/>
      <c r="F8" s="76"/>
      <c r="G8" s="77">
        <f>G9+G89+G133+G135</f>
        <v>21216.25</v>
      </c>
      <c r="H8" s="77">
        <f>H9+H89+H133+H135</f>
        <v>12912</v>
      </c>
      <c r="I8" s="77">
        <f>I9+I89+I133+I135</f>
        <v>8304.25</v>
      </c>
      <c r="J8" s="77">
        <f>J9+J89+J133+J135</f>
        <v>0</v>
      </c>
      <c r="K8" s="77">
        <f>K9+K89+K133+K135</f>
        <v>0</v>
      </c>
      <c r="L8" s="106"/>
      <c r="M8" s="106"/>
      <c r="N8" s="106"/>
      <c r="O8" s="106"/>
      <c r="P8" s="106"/>
      <c r="Q8" s="106"/>
      <c r="R8" s="106"/>
      <c r="S8" s="106"/>
      <c r="T8" s="106"/>
      <c r="U8" s="133"/>
      <c r="V8" s="106"/>
      <c r="W8" s="134"/>
      <c r="X8" s="134"/>
      <c r="Y8" s="106"/>
      <c r="Z8" s="106"/>
      <c r="AA8" s="134"/>
      <c r="AB8" s="134"/>
    </row>
    <row r="9" ht="39" customHeight="1" spans="1:28">
      <c r="A9" s="72"/>
      <c r="B9" s="78" t="s">
        <v>118</v>
      </c>
      <c r="C9" s="79"/>
      <c r="D9" s="79"/>
      <c r="E9" s="80"/>
      <c r="F9" s="76"/>
      <c r="G9" s="81">
        <f>G10+G70+G72+G74+G77</f>
        <v>13432</v>
      </c>
      <c r="H9" s="81">
        <f>H10+H70+H72+H74+H77</f>
        <v>10962</v>
      </c>
      <c r="I9" s="81">
        <f>I10+I70+I72+I74+I77</f>
        <v>2470</v>
      </c>
      <c r="J9" s="81">
        <f>J10+J70+J72+J74+J77</f>
        <v>0</v>
      </c>
      <c r="K9" s="81">
        <f>K10+K70+K72+K74+K77</f>
        <v>0</v>
      </c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134"/>
      <c r="X9" s="134"/>
      <c r="Y9" s="106"/>
      <c r="Z9" s="106"/>
      <c r="AA9" s="134"/>
      <c r="AB9" s="134"/>
    </row>
    <row r="10" ht="39" customHeight="1" spans="1:28">
      <c r="A10" s="72"/>
      <c r="B10" s="82" t="s">
        <v>119</v>
      </c>
      <c r="C10" s="83"/>
      <c r="D10" s="83"/>
      <c r="E10" s="84"/>
      <c r="F10" s="85"/>
      <c r="G10" s="86">
        <f>G11+G40+G69</f>
        <v>4936</v>
      </c>
      <c r="H10" s="86">
        <f>H11+H40+H69</f>
        <v>4936</v>
      </c>
      <c r="I10" s="86">
        <f>I11+I40+I69</f>
        <v>0</v>
      </c>
      <c r="J10" s="86">
        <f>J11+J40+J69</f>
        <v>0</v>
      </c>
      <c r="K10" s="86">
        <f>K11+K40+K69</f>
        <v>0</v>
      </c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135"/>
      <c r="X10" s="135"/>
      <c r="Y10" s="71"/>
      <c r="Z10" s="71"/>
      <c r="AA10" s="71"/>
      <c r="AB10" s="71"/>
    </row>
    <row r="11" s="48" customFormat="1" ht="55" customHeight="1" spans="1:28">
      <c r="A11" s="72"/>
      <c r="B11" s="87" t="s">
        <v>110</v>
      </c>
      <c r="C11" s="87"/>
      <c r="D11" s="87"/>
      <c r="E11" s="87"/>
      <c r="F11" s="88" t="s">
        <v>120</v>
      </c>
      <c r="G11" s="86">
        <f>SUM(G12:G39)</f>
        <v>2546</v>
      </c>
      <c r="H11" s="86">
        <f>SUM(H12:H39)</f>
        <v>2546</v>
      </c>
      <c r="I11" s="86">
        <f>SUM(I12:I39)</f>
        <v>0</v>
      </c>
      <c r="J11" s="86">
        <f>SUM(J12:J39)</f>
        <v>0</v>
      </c>
      <c r="K11" s="86">
        <f>SUM(K12:K39)</f>
        <v>0</v>
      </c>
      <c r="L11" s="71" t="s">
        <v>13</v>
      </c>
      <c r="M11" s="71"/>
      <c r="N11" s="71"/>
      <c r="O11" s="71">
        <v>130</v>
      </c>
      <c r="P11" s="71">
        <v>154</v>
      </c>
      <c r="Q11" s="71">
        <v>3.8567</v>
      </c>
      <c r="R11" s="71">
        <v>3.8567</v>
      </c>
      <c r="S11" s="71"/>
      <c r="T11" s="71">
        <v>16.8019</v>
      </c>
      <c r="U11" s="132">
        <v>16.8019</v>
      </c>
      <c r="V11" s="71"/>
      <c r="W11" s="135"/>
      <c r="X11" s="136"/>
      <c r="Y11" s="153"/>
      <c r="Z11" s="5"/>
      <c r="AA11" s="71"/>
      <c r="AB11" s="71"/>
    </row>
    <row r="12" s="49" customFormat="1" ht="162" customHeight="1" spans="1:28">
      <c r="A12" s="89">
        <v>1</v>
      </c>
      <c r="B12" s="89" t="s">
        <v>121</v>
      </c>
      <c r="C12" s="90" t="s">
        <v>122</v>
      </c>
      <c r="D12" s="90" t="s">
        <v>123</v>
      </c>
      <c r="E12" s="91" t="s">
        <v>124</v>
      </c>
      <c r="F12" s="92" t="s">
        <v>125</v>
      </c>
      <c r="G12" s="93">
        <f>H12</f>
        <v>8.85</v>
      </c>
      <c r="H12" s="93">
        <v>8.85</v>
      </c>
      <c r="I12" s="90"/>
      <c r="J12" s="93"/>
      <c r="K12" s="90"/>
      <c r="L12" s="90" t="s">
        <v>13</v>
      </c>
      <c r="M12" s="94" t="s">
        <v>126</v>
      </c>
      <c r="N12" s="94" t="s">
        <v>127</v>
      </c>
      <c r="O12" s="107"/>
      <c r="P12" s="107">
        <v>13</v>
      </c>
      <c r="Q12" s="102">
        <v>0.0145</v>
      </c>
      <c r="R12" s="137">
        <v>0.0145</v>
      </c>
      <c r="S12" s="137"/>
      <c r="T12" s="102">
        <v>0.0576</v>
      </c>
      <c r="U12" s="137">
        <v>0.0576</v>
      </c>
      <c r="V12" s="90"/>
      <c r="W12" s="94" t="s">
        <v>128</v>
      </c>
      <c r="X12" s="94" t="s">
        <v>129</v>
      </c>
      <c r="Y12" s="94" t="s">
        <v>130</v>
      </c>
      <c r="Z12" s="94" t="s">
        <v>131</v>
      </c>
      <c r="AA12" s="90"/>
      <c r="AB12" s="90"/>
    </row>
    <row r="13" s="49" customFormat="1" ht="181" customHeight="1" spans="1:28">
      <c r="A13" s="89"/>
      <c r="B13" s="89"/>
      <c r="C13" s="90" t="s">
        <v>122</v>
      </c>
      <c r="D13" s="90" t="s">
        <v>123</v>
      </c>
      <c r="E13" s="94" t="s">
        <v>132</v>
      </c>
      <c r="F13" s="92" t="s">
        <v>133</v>
      </c>
      <c r="G13" s="93">
        <f t="shared" ref="G13:G39" si="0">H13</f>
        <v>136.34037</v>
      </c>
      <c r="H13" s="93">
        <v>136.34037</v>
      </c>
      <c r="I13" s="90"/>
      <c r="J13" s="93"/>
      <c r="K13" s="90"/>
      <c r="L13" s="90" t="s">
        <v>13</v>
      </c>
      <c r="M13" s="94" t="s">
        <v>126</v>
      </c>
      <c r="N13" s="94" t="s">
        <v>127</v>
      </c>
      <c r="O13" s="107">
        <v>7</v>
      </c>
      <c r="P13" s="107">
        <v>3</v>
      </c>
      <c r="Q13" s="102">
        <v>0.214</v>
      </c>
      <c r="R13" s="137">
        <v>0.214</v>
      </c>
      <c r="S13" s="137"/>
      <c r="T13" s="102">
        <v>0.9187</v>
      </c>
      <c r="U13" s="137">
        <v>0.9187</v>
      </c>
      <c r="V13" s="90"/>
      <c r="W13" s="94" t="s">
        <v>128</v>
      </c>
      <c r="X13" s="94" t="s">
        <v>129</v>
      </c>
      <c r="Y13" s="94" t="s">
        <v>130</v>
      </c>
      <c r="Z13" s="94" t="s">
        <v>131</v>
      </c>
      <c r="AA13" s="90"/>
      <c r="AB13" s="90"/>
    </row>
    <row r="14" s="49" customFormat="1" ht="181" customHeight="1" spans="1:28">
      <c r="A14" s="89"/>
      <c r="B14" s="89"/>
      <c r="C14" s="90" t="s">
        <v>122</v>
      </c>
      <c r="D14" s="90" t="s">
        <v>123</v>
      </c>
      <c r="E14" s="94" t="s">
        <v>134</v>
      </c>
      <c r="F14" s="92" t="s">
        <v>135</v>
      </c>
      <c r="G14" s="93">
        <f t="shared" si="0"/>
        <v>82.5192</v>
      </c>
      <c r="H14" s="93">
        <v>82.5192</v>
      </c>
      <c r="I14" s="90"/>
      <c r="J14" s="93"/>
      <c r="K14" s="90"/>
      <c r="L14" s="90" t="s">
        <v>13</v>
      </c>
      <c r="M14" s="94" t="s">
        <v>126</v>
      </c>
      <c r="N14" s="94" t="s">
        <v>127</v>
      </c>
      <c r="O14" s="107">
        <v>4</v>
      </c>
      <c r="P14" s="107">
        <v>6</v>
      </c>
      <c r="Q14" s="102">
        <v>0.1306</v>
      </c>
      <c r="R14" s="137">
        <v>0.1306</v>
      </c>
      <c r="S14" s="137"/>
      <c r="T14" s="102">
        <v>0.5614</v>
      </c>
      <c r="U14" s="137">
        <v>0.5614</v>
      </c>
      <c r="V14" s="90"/>
      <c r="W14" s="94" t="s">
        <v>128</v>
      </c>
      <c r="X14" s="94" t="s">
        <v>129</v>
      </c>
      <c r="Y14" s="94" t="s">
        <v>130</v>
      </c>
      <c r="Z14" s="94" t="s">
        <v>131</v>
      </c>
      <c r="AA14" s="90"/>
      <c r="AB14" s="90"/>
    </row>
    <row r="15" s="49" customFormat="1" ht="181" customHeight="1" spans="1:28">
      <c r="A15" s="89">
        <v>1</v>
      </c>
      <c r="B15" s="89" t="s">
        <v>121</v>
      </c>
      <c r="C15" s="90" t="s">
        <v>122</v>
      </c>
      <c r="D15" s="90" t="s">
        <v>123</v>
      </c>
      <c r="E15" s="94" t="s">
        <v>136</v>
      </c>
      <c r="F15" s="92" t="s">
        <v>137</v>
      </c>
      <c r="G15" s="93">
        <f t="shared" si="0"/>
        <v>113.59107</v>
      </c>
      <c r="H15" s="93">
        <v>113.59107</v>
      </c>
      <c r="I15" s="90"/>
      <c r="J15" s="93"/>
      <c r="K15" s="90"/>
      <c r="L15" s="90" t="s">
        <v>13</v>
      </c>
      <c r="M15" s="108" t="s">
        <v>138</v>
      </c>
      <c r="N15" s="94" t="s">
        <v>127</v>
      </c>
      <c r="O15" s="102">
        <v>8</v>
      </c>
      <c r="P15" s="102">
        <v>5</v>
      </c>
      <c r="Q15" s="102">
        <v>0.1627</v>
      </c>
      <c r="R15" s="137">
        <v>0.1627</v>
      </c>
      <c r="S15" s="137"/>
      <c r="T15" s="102">
        <v>0.773</v>
      </c>
      <c r="U15" s="137">
        <v>0.773</v>
      </c>
      <c r="V15" s="90"/>
      <c r="W15" s="94" t="s">
        <v>128</v>
      </c>
      <c r="X15" s="94" t="s">
        <v>129</v>
      </c>
      <c r="Y15" s="94" t="s">
        <v>130</v>
      </c>
      <c r="Z15" s="94" t="s">
        <v>131</v>
      </c>
      <c r="AA15" s="90"/>
      <c r="AB15" s="90"/>
    </row>
    <row r="16" s="49" customFormat="1" ht="181" customHeight="1" spans="1:28">
      <c r="A16" s="89"/>
      <c r="B16" s="89"/>
      <c r="C16" s="90" t="s">
        <v>122</v>
      </c>
      <c r="D16" s="90" t="s">
        <v>123</v>
      </c>
      <c r="E16" s="94" t="s">
        <v>139</v>
      </c>
      <c r="F16" s="92" t="s">
        <v>140</v>
      </c>
      <c r="G16" s="93">
        <f t="shared" si="0"/>
        <v>68.92614</v>
      </c>
      <c r="H16" s="93">
        <v>68.92614</v>
      </c>
      <c r="I16" s="90"/>
      <c r="J16" s="93"/>
      <c r="K16" s="90"/>
      <c r="L16" s="90" t="s">
        <v>13</v>
      </c>
      <c r="M16" s="108" t="s">
        <v>138</v>
      </c>
      <c r="N16" s="94" t="s">
        <v>127</v>
      </c>
      <c r="O16" s="109">
        <v>3</v>
      </c>
      <c r="P16" s="109">
        <v>4</v>
      </c>
      <c r="Q16" s="102">
        <v>0.1079</v>
      </c>
      <c r="R16" s="138">
        <v>0.1079</v>
      </c>
      <c r="S16" s="138"/>
      <c r="T16" s="102">
        <v>0.4691</v>
      </c>
      <c r="U16" s="138">
        <v>0.4691</v>
      </c>
      <c r="V16" s="90"/>
      <c r="W16" s="94" t="s">
        <v>128</v>
      </c>
      <c r="X16" s="94" t="s">
        <v>129</v>
      </c>
      <c r="Y16" s="94" t="s">
        <v>130</v>
      </c>
      <c r="Z16" s="94" t="s">
        <v>131</v>
      </c>
      <c r="AA16" s="90"/>
      <c r="AB16" s="90"/>
    </row>
    <row r="17" s="49" customFormat="1" ht="181" customHeight="1" spans="1:28">
      <c r="A17" s="89"/>
      <c r="B17" s="89"/>
      <c r="C17" s="90" t="s">
        <v>122</v>
      </c>
      <c r="D17" s="90" t="s">
        <v>123</v>
      </c>
      <c r="E17" s="94" t="s">
        <v>141</v>
      </c>
      <c r="F17" s="92" t="s">
        <v>142</v>
      </c>
      <c r="G17" s="93">
        <f t="shared" si="0"/>
        <v>115.90839</v>
      </c>
      <c r="H17" s="93">
        <v>115.90839</v>
      </c>
      <c r="I17" s="90"/>
      <c r="J17" s="93"/>
      <c r="K17" s="90"/>
      <c r="L17" s="90" t="s">
        <v>13</v>
      </c>
      <c r="M17" s="108" t="s">
        <v>138</v>
      </c>
      <c r="N17" s="94" t="s">
        <v>127</v>
      </c>
      <c r="O17" s="102">
        <v>6</v>
      </c>
      <c r="P17" s="110" t="s">
        <v>143</v>
      </c>
      <c r="Q17" s="102">
        <v>0.1768</v>
      </c>
      <c r="R17" s="139">
        <v>0.1768</v>
      </c>
      <c r="S17" s="137"/>
      <c r="T17" s="102">
        <v>0.7888</v>
      </c>
      <c r="U17" s="139">
        <v>0.7888</v>
      </c>
      <c r="V17" s="90"/>
      <c r="W17" s="94" t="s">
        <v>128</v>
      </c>
      <c r="X17" s="94" t="s">
        <v>129</v>
      </c>
      <c r="Y17" s="94" t="s">
        <v>130</v>
      </c>
      <c r="Z17" s="94" t="s">
        <v>131</v>
      </c>
      <c r="AA17" s="90"/>
      <c r="AB17" s="90"/>
    </row>
    <row r="18" s="49" customFormat="1" ht="200" customHeight="1" spans="1:28">
      <c r="A18" s="89"/>
      <c r="B18" s="89"/>
      <c r="C18" s="90" t="s">
        <v>122</v>
      </c>
      <c r="D18" s="90" t="s">
        <v>123</v>
      </c>
      <c r="E18" s="94" t="s">
        <v>144</v>
      </c>
      <c r="F18" s="92" t="s">
        <v>145</v>
      </c>
      <c r="G18" s="93">
        <f t="shared" si="0"/>
        <v>148.12479</v>
      </c>
      <c r="H18" s="93">
        <v>148.12479</v>
      </c>
      <c r="I18" s="90"/>
      <c r="J18" s="93"/>
      <c r="K18" s="90"/>
      <c r="L18" s="90" t="s">
        <v>13</v>
      </c>
      <c r="M18" s="108" t="s">
        <v>138</v>
      </c>
      <c r="N18" s="94" t="s">
        <v>127</v>
      </c>
      <c r="O18" s="111">
        <v>7</v>
      </c>
      <c r="P18" s="111">
        <v>5</v>
      </c>
      <c r="Q18" s="102">
        <v>0.22</v>
      </c>
      <c r="R18" s="140">
        <v>0.22</v>
      </c>
      <c r="S18" s="140"/>
      <c r="T18" s="102">
        <v>1.0081</v>
      </c>
      <c r="U18" s="140">
        <v>1.0081</v>
      </c>
      <c r="V18" s="90"/>
      <c r="W18" s="94" t="s">
        <v>128</v>
      </c>
      <c r="X18" s="94" t="s">
        <v>129</v>
      </c>
      <c r="Y18" s="94" t="s">
        <v>130</v>
      </c>
      <c r="Z18" s="94" t="s">
        <v>131</v>
      </c>
      <c r="AA18" s="90"/>
      <c r="AB18" s="90"/>
    </row>
    <row r="19" s="49" customFormat="1" ht="230" customHeight="1" spans="1:28">
      <c r="A19" s="89">
        <v>1</v>
      </c>
      <c r="B19" s="89" t="s">
        <v>121</v>
      </c>
      <c r="C19" s="90" t="s">
        <v>122</v>
      </c>
      <c r="D19" s="90" t="s">
        <v>123</v>
      </c>
      <c r="E19" s="94" t="s">
        <v>146</v>
      </c>
      <c r="F19" s="92" t="s">
        <v>147</v>
      </c>
      <c r="G19" s="93">
        <f t="shared" si="0"/>
        <v>122.37993</v>
      </c>
      <c r="H19" s="93">
        <v>122.37993</v>
      </c>
      <c r="I19" s="90"/>
      <c r="J19" s="93"/>
      <c r="K19" s="90"/>
      <c r="L19" s="90" t="s">
        <v>13</v>
      </c>
      <c r="M19" s="108" t="s">
        <v>138</v>
      </c>
      <c r="N19" s="94" t="s">
        <v>127</v>
      </c>
      <c r="O19" s="111">
        <v>7</v>
      </c>
      <c r="P19" s="111">
        <v>6</v>
      </c>
      <c r="Q19" s="102">
        <v>0.19</v>
      </c>
      <c r="R19" s="140">
        <v>0.19</v>
      </c>
      <c r="S19" s="140"/>
      <c r="T19" s="102">
        <v>0.8328</v>
      </c>
      <c r="U19" s="140">
        <v>0.8328</v>
      </c>
      <c r="V19" s="90"/>
      <c r="W19" s="94" t="s">
        <v>128</v>
      </c>
      <c r="X19" s="94" t="s">
        <v>129</v>
      </c>
      <c r="Y19" s="94" t="s">
        <v>130</v>
      </c>
      <c r="Z19" s="94" t="s">
        <v>131</v>
      </c>
      <c r="AA19" s="90"/>
      <c r="AB19" s="90"/>
    </row>
    <row r="20" s="49" customFormat="1" ht="122" customHeight="1" spans="1:28">
      <c r="A20" s="89"/>
      <c r="B20" s="89"/>
      <c r="C20" s="90" t="s">
        <v>122</v>
      </c>
      <c r="D20" s="90" t="s">
        <v>123</v>
      </c>
      <c r="E20" s="94" t="s">
        <v>148</v>
      </c>
      <c r="F20" s="92" t="s">
        <v>149</v>
      </c>
      <c r="G20" s="93">
        <f t="shared" si="0"/>
        <v>99.12195</v>
      </c>
      <c r="H20" s="93">
        <v>99.12195</v>
      </c>
      <c r="I20" s="90"/>
      <c r="J20" s="93"/>
      <c r="K20" s="90"/>
      <c r="L20" s="90" t="s">
        <v>13</v>
      </c>
      <c r="M20" s="108" t="s">
        <v>138</v>
      </c>
      <c r="N20" s="94" t="s">
        <v>127</v>
      </c>
      <c r="O20" s="112">
        <v>5</v>
      </c>
      <c r="P20" s="112">
        <v>8</v>
      </c>
      <c r="Q20" s="102">
        <v>0.154</v>
      </c>
      <c r="R20" s="140">
        <v>0.154</v>
      </c>
      <c r="S20" s="140"/>
      <c r="T20" s="102">
        <v>0.6745</v>
      </c>
      <c r="U20" s="137">
        <v>0.6745</v>
      </c>
      <c r="V20" s="90"/>
      <c r="W20" s="94" t="s">
        <v>128</v>
      </c>
      <c r="X20" s="94" t="s">
        <v>129</v>
      </c>
      <c r="Y20" s="94" t="s">
        <v>130</v>
      </c>
      <c r="Z20" s="94" t="s">
        <v>131</v>
      </c>
      <c r="AA20" s="90"/>
      <c r="AB20" s="90"/>
    </row>
    <row r="21" s="49" customFormat="1" ht="207" customHeight="1" spans="1:28">
      <c r="A21" s="89"/>
      <c r="B21" s="89"/>
      <c r="C21" s="94" t="s">
        <v>122</v>
      </c>
      <c r="D21" s="90" t="s">
        <v>123</v>
      </c>
      <c r="E21" s="94" t="s">
        <v>150</v>
      </c>
      <c r="F21" s="92" t="s">
        <v>151</v>
      </c>
      <c r="G21" s="93">
        <f t="shared" si="0"/>
        <v>119.17242</v>
      </c>
      <c r="H21" s="93">
        <v>119.17242</v>
      </c>
      <c r="I21" s="90"/>
      <c r="J21" s="93"/>
      <c r="K21" s="90"/>
      <c r="L21" s="90" t="s">
        <v>13</v>
      </c>
      <c r="M21" s="108" t="s">
        <v>138</v>
      </c>
      <c r="N21" s="94" t="s">
        <v>127</v>
      </c>
      <c r="O21" s="102">
        <v>6</v>
      </c>
      <c r="P21" s="102">
        <v>6</v>
      </c>
      <c r="Q21" s="102">
        <v>0.1867</v>
      </c>
      <c r="R21" s="137">
        <v>0.1867</v>
      </c>
      <c r="S21" s="137"/>
      <c r="T21" s="102">
        <v>0.8109</v>
      </c>
      <c r="U21" s="137">
        <v>0.8109</v>
      </c>
      <c r="V21" s="90"/>
      <c r="W21" s="94" t="s">
        <v>128</v>
      </c>
      <c r="X21" s="94" t="s">
        <v>129</v>
      </c>
      <c r="Y21" s="94" t="s">
        <v>130</v>
      </c>
      <c r="Z21" s="94" t="s">
        <v>131</v>
      </c>
      <c r="AA21" s="90"/>
      <c r="AB21" s="90"/>
    </row>
    <row r="22" s="49" customFormat="1" ht="202" customHeight="1" spans="1:28">
      <c r="A22" s="89"/>
      <c r="B22" s="89"/>
      <c r="C22" s="90" t="s">
        <v>122</v>
      </c>
      <c r="D22" s="90" t="s">
        <v>123</v>
      </c>
      <c r="E22" s="94" t="s">
        <v>152</v>
      </c>
      <c r="F22" s="92" t="s">
        <v>153</v>
      </c>
      <c r="G22" s="93">
        <f t="shared" si="0"/>
        <v>129.50145</v>
      </c>
      <c r="H22" s="93">
        <v>129.50145</v>
      </c>
      <c r="I22" s="90"/>
      <c r="J22" s="93"/>
      <c r="K22" s="90"/>
      <c r="L22" s="90" t="s">
        <v>13</v>
      </c>
      <c r="M22" s="108" t="s">
        <v>138</v>
      </c>
      <c r="N22" s="94" t="s">
        <v>127</v>
      </c>
      <c r="O22" s="113">
        <v>7</v>
      </c>
      <c r="P22" s="113">
        <v>4</v>
      </c>
      <c r="Q22" s="102">
        <v>0.211</v>
      </c>
      <c r="R22" s="138">
        <v>0.211</v>
      </c>
      <c r="S22" s="138"/>
      <c r="T22" s="102">
        <v>0.8813</v>
      </c>
      <c r="U22" s="138">
        <v>0.8813</v>
      </c>
      <c r="V22" s="90"/>
      <c r="W22" s="94" t="s">
        <v>128</v>
      </c>
      <c r="X22" s="94" t="s">
        <v>129</v>
      </c>
      <c r="Y22" s="94" t="s">
        <v>130</v>
      </c>
      <c r="Z22" s="94" t="s">
        <v>131</v>
      </c>
      <c r="AA22" s="90"/>
      <c r="AB22" s="90"/>
    </row>
    <row r="23" s="49" customFormat="1" ht="177" customHeight="1" spans="1:28">
      <c r="A23" s="89">
        <v>1</v>
      </c>
      <c r="B23" s="89" t="s">
        <v>121</v>
      </c>
      <c r="C23" s="90" t="s">
        <v>122</v>
      </c>
      <c r="D23" s="90" t="s">
        <v>123</v>
      </c>
      <c r="E23" s="94" t="s">
        <v>154</v>
      </c>
      <c r="F23" s="92" t="s">
        <v>155</v>
      </c>
      <c r="G23" s="93">
        <f t="shared" si="0"/>
        <v>67.30119</v>
      </c>
      <c r="H23" s="93">
        <v>67.30119</v>
      </c>
      <c r="I23" s="90"/>
      <c r="J23" s="93"/>
      <c r="K23" s="90"/>
      <c r="L23" s="90" t="s">
        <v>13</v>
      </c>
      <c r="M23" s="108" t="s">
        <v>138</v>
      </c>
      <c r="N23" s="94" t="s">
        <v>127</v>
      </c>
      <c r="O23" s="107">
        <v>3</v>
      </c>
      <c r="P23" s="107">
        <v>8</v>
      </c>
      <c r="Q23" s="102">
        <v>0.1097</v>
      </c>
      <c r="R23" s="137">
        <v>0.1097</v>
      </c>
      <c r="S23" s="137"/>
      <c r="T23" s="102">
        <f>U23+V23</f>
        <v>0.4581</v>
      </c>
      <c r="U23" s="137">
        <v>0.4581</v>
      </c>
      <c r="V23" s="90"/>
      <c r="W23" s="94" t="s">
        <v>128</v>
      </c>
      <c r="X23" s="94" t="s">
        <v>129</v>
      </c>
      <c r="Y23" s="94" t="s">
        <v>130</v>
      </c>
      <c r="Z23" s="94" t="s">
        <v>131</v>
      </c>
      <c r="AA23" s="90"/>
      <c r="AB23" s="90"/>
    </row>
    <row r="24" s="49" customFormat="1" ht="166" customHeight="1" spans="1:28">
      <c r="A24" s="89"/>
      <c r="B24" s="89"/>
      <c r="C24" s="90" t="s">
        <v>122</v>
      </c>
      <c r="D24" s="90" t="s">
        <v>123</v>
      </c>
      <c r="E24" s="94" t="s">
        <v>156</v>
      </c>
      <c r="F24" s="92" t="s">
        <v>157</v>
      </c>
      <c r="G24" s="93">
        <f t="shared" si="0"/>
        <v>94.41666</v>
      </c>
      <c r="H24" s="93">
        <v>94.41666</v>
      </c>
      <c r="I24" s="90"/>
      <c r="J24" s="93"/>
      <c r="K24" s="90"/>
      <c r="L24" s="90" t="s">
        <v>13</v>
      </c>
      <c r="M24" s="108" t="s">
        <v>138</v>
      </c>
      <c r="N24" s="94" t="s">
        <v>127</v>
      </c>
      <c r="O24" s="102">
        <v>4</v>
      </c>
      <c r="P24" s="110" t="s">
        <v>143</v>
      </c>
      <c r="Q24" s="102">
        <v>0.1587</v>
      </c>
      <c r="R24" s="139">
        <v>0.1587</v>
      </c>
      <c r="S24" s="137"/>
      <c r="T24" s="102">
        <v>0.6425</v>
      </c>
      <c r="U24" s="139">
        <v>0.6425</v>
      </c>
      <c r="V24" s="90"/>
      <c r="W24" s="94" t="s">
        <v>128</v>
      </c>
      <c r="X24" s="94" t="s">
        <v>129</v>
      </c>
      <c r="Y24" s="94" t="s">
        <v>130</v>
      </c>
      <c r="Z24" s="94" t="s">
        <v>131</v>
      </c>
      <c r="AA24" s="90"/>
      <c r="AB24" s="90"/>
    </row>
    <row r="25" s="49" customFormat="1" ht="163" customHeight="1" spans="1:28">
      <c r="A25" s="89"/>
      <c r="B25" s="89"/>
      <c r="C25" s="90" t="s">
        <v>122</v>
      </c>
      <c r="D25" s="90" t="s">
        <v>123</v>
      </c>
      <c r="E25" s="94" t="s">
        <v>158</v>
      </c>
      <c r="F25" s="92" t="s">
        <v>159</v>
      </c>
      <c r="G25" s="93">
        <f t="shared" si="0"/>
        <v>95.47641</v>
      </c>
      <c r="H25" s="93">
        <v>95.47641</v>
      </c>
      <c r="I25" s="90"/>
      <c r="J25" s="93"/>
      <c r="K25" s="90"/>
      <c r="L25" s="90" t="s">
        <v>13</v>
      </c>
      <c r="M25" s="108" t="s">
        <v>138</v>
      </c>
      <c r="N25" s="94" t="s">
        <v>127</v>
      </c>
      <c r="O25" s="111">
        <v>5</v>
      </c>
      <c r="P25" s="111">
        <v>4</v>
      </c>
      <c r="Q25" s="102">
        <v>0.1481</v>
      </c>
      <c r="R25" s="140">
        <v>0.1481</v>
      </c>
      <c r="S25" s="140"/>
      <c r="T25" s="102">
        <v>0.6497</v>
      </c>
      <c r="U25" s="140">
        <v>0.6497</v>
      </c>
      <c r="V25" s="90"/>
      <c r="W25" s="94" t="s">
        <v>128</v>
      </c>
      <c r="X25" s="94" t="s">
        <v>129</v>
      </c>
      <c r="Y25" s="94" t="s">
        <v>130</v>
      </c>
      <c r="Z25" s="94" t="s">
        <v>131</v>
      </c>
      <c r="AA25" s="90"/>
      <c r="AB25" s="90"/>
    </row>
    <row r="26" s="49" customFormat="1" ht="206" customHeight="1" spans="1:28">
      <c r="A26" s="89"/>
      <c r="B26" s="89"/>
      <c r="C26" s="90" t="s">
        <v>122</v>
      </c>
      <c r="D26" s="90" t="s">
        <v>123</v>
      </c>
      <c r="E26" s="94" t="s">
        <v>160</v>
      </c>
      <c r="F26" s="92" t="s">
        <v>161</v>
      </c>
      <c r="G26" s="93">
        <f t="shared" si="0"/>
        <v>146.44332</v>
      </c>
      <c r="H26" s="93">
        <v>146.44332</v>
      </c>
      <c r="I26" s="90"/>
      <c r="J26" s="93"/>
      <c r="K26" s="90"/>
      <c r="L26" s="90" t="s">
        <v>13</v>
      </c>
      <c r="M26" s="108" t="s">
        <v>138</v>
      </c>
      <c r="N26" s="94" t="s">
        <v>127</v>
      </c>
      <c r="O26" s="113">
        <v>8</v>
      </c>
      <c r="P26" s="113">
        <v>6</v>
      </c>
      <c r="Q26" s="102">
        <v>0.2345</v>
      </c>
      <c r="R26" s="138">
        <v>0.2345</v>
      </c>
      <c r="S26" s="138"/>
      <c r="T26" s="102">
        <v>0.9965</v>
      </c>
      <c r="U26" s="138">
        <v>0.9965</v>
      </c>
      <c r="V26" s="90"/>
      <c r="W26" s="94" t="s">
        <v>128</v>
      </c>
      <c r="X26" s="94" t="s">
        <v>129</v>
      </c>
      <c r="Y26" s="94" t="s">
        <v>130</v>
      </c>
      <c r="Z26" s="94" t="s">
        <v>131</v>
      </c>
      <c r="AA26" s="90"/>
      <c r="AB26" s="90"/>
    </row>
    <row r="27" s="49" customFormat="1" ht="181" customHeight="1" spans="1:28">
      <c r="A27" s="89">
        <v>1</v>
      </c>
      <c r="B27" s="89" t="s">
        <v>121</v>
      </c>
      <c r="C27" s="90" t="s">
        <v>122</v>
      </c>
      <c r="D27" s="90" t="s">
        <v>123</v>
      </c>
      <c r="E27" s="94" t="s">
        <v>162</v>
      </c>
      <c r="F27" s="92" t="s">
        <v>163</v>
      </c>
      <c r="G27" s="93">
        <f t="shared" si="0"/>
        <v>20.43198</v>
      </c>
      <c r="H27" s="93">
        <v>20.43198</v>
      </c>
      <c r="I27" s="90"/>
      <c r="J27" s="93"/>
      <c r="K27" s="90"/>
      <c r="L27" s="90" t="s">
        <v>13</v>
      </c>
      <c r="M27" s="108" t="s">
        <v>138</v>
      </c>
      <c r="N27" s="94" t="s">
        <v>127</v>
      </c>
      <c r="O27" s="107"/>
      <c r="P27" s="102">
        <v>8</v>
      </c>
      <c r="Q27" s="102">
        <v>0.03</v>
      </c>
      <c r="R27" s="137">
        <v>0.03</v>
      </c>
      <c r="S27" s="137"/>
      <c r="T27" s="102">
        <v>0.1391</v>
      </c>
      <c r="U27" s="137">
        <v>0.1391</v>
      </c>
      <c r="V27" s="90"/>
      <c r="W27" s="94" t="s">
        <v>128</v>
      </c>
      <c r="X27" s="94" t="s">
        <v>129</v>
      </c>
      <c r="Y27" s="94" t="s">
        <v>130</v>
      </c>
      <c r="Z27" s="94" t="s">
        <v>131</v>
      </c>
      <c r="AA27" s="90"/>
      <c r="AB27" s="90"/>
    </row>
    <row r="28" s="49" customFormat="1" ht="181" customHeight="1" spans="1:28">
      <c r="A28" s="89"/>
      <c r="B28" s="89"/>
      <c r="C28" s="90" t="s">
        <v>122</v>
      </c>
      <c r="D28" s="90" t="s">
        <v>123</v>
      </c>
      <c r="E28" s="94" t="s">
        <v>164</v>
      </c>
      <c r="F28" s="92" t="s">
        <v>165</v>
      </c>
      <c r="G28" s="93">
        <f t="shared" si="0"/>
        <v>16.23537</v>
      </c>
      <c r="H28" s="93">
        <v>16.23537</v>
      </c>
      <c r="I28" s="90"/>
      <c r="J28" s="93"/>
      <c r="K28" s="90"/>
      <c r="L28" s="90" t="s">
        <v>13</v>
      </c>
      <c r="M28" s="108" t="s">
        <v>138</v>
      </c>
      <c r="N28" s="94" t="s">
        <v>127</v>
      </c>
      <c r="O28" s="114">
        <v>0</v>
      </c>
      <c r="P28" s="114">
        <v>8</v>
      </c>
      <c r="Q28" s="102">
        <v>0.0243</v>
      </c>
      <c r="R28" s="140">
        <v>0.0243</v>
      </c>
      <c r="S28" s="140"/>
      <c r="T28" s="102">
        <v>0.1105</v>
      </c>
      <c r="U28" s="140">
        <v>0.1105</v>
      </c>
      <c r="V28" s="90"/>
      <c r="W28" s="94" t="s">
        <v>128</v>
      </c>
      <c r="X28" s="94" t="s">
        <v>129</v>
      </c>
      <c r="Y28" s="94" t="s">
        <v>130</v>
      </c>
      <c r="Z28" s="94" t="s">
        <v>131</v>
      </c>
      <c r="AA28" s="90"/>
      <c r="AB28" s="90"/>
    </row>
    <row r="29" s="49" customFormat="1" ht="181" customHeight="1" spans="1:28">
      <c r="A29" s="89"/>
      <c r="B29" s="89"/>
      <c r="C29" s="90" t="s">
        <v>122</v>
      </c>
      <c r="D29" s="90" t="s">
        <v>123</v>
      </c>
      <c r="E29" s="94" t="s">
        <v>166</v>
      </c>
      <c r="F29" s="92" t="s">
        <v>167</v>
      </c>
      <c r="G29" s="93">
        <f t="shared" si="0"/>
        <v>118.5507</v>
      </c>
      <c r="H29" s="93">
        <v>118.5507</v>
      </c>
      <c r="I29" s="90"/>
      <c r="J29" s="93"/>
      <c r="K29" s="90"/>
      <c r="L29" s="90" t="s">
        <v>13</v>
      </c>
      <c r="M29" s="108" t="s">
        <v>138</v>
      </c>
      <c r="N29" s="94" t="s">
        <v>127</v>
      </c>
      <c r="O29" s="115">
        <v>6</v>
      </c>
      <c r="P29" s="115">
        <v>4</v>
      </c>
      <c r="Q29" s="102">
        <v>0.1851</v>
      </c>
      <c r="R29" s="141">
        <v>0.1851</v>
      </c>
      <c r="S29" s="141"/>
      <c r="T29" s="102">
        <v>0.8068</v>
      </c>
      <c r="U29" s="141">
        <v>0.8068</v>
      </c>
      <c r="V29" s="90"/>
      <c r="W29" s="94" t="s">
        <v>128</v>
      </c>
      <c r="X29" s="94" t="s">
        <v>129</v>
      </c>
      <c r="Y29" s="94" t="s">
        <v>130</v>
      </c>
      <c r="Z29" s="94" t="s">
        <v>131</v>
      </c>
      <c r="AA29" s="90"/>
      <c r="AB29" s="90"/>
    </row>
    <row r="30" s="49" customFormat="1" ht="200" customHeight="1" spans="1:28">
      <c r="A30" s="89"/>
      <c r="B30" s="89"/>
      <c r="C30" s="90" t="s">
        <v>122</v>
      </c>
      <c r="D30" s="90" t="s">
        <v>123</v>
      </c>
      <c r="E30" s="94" t="s">
        <v>168</v>
      </c>
      <c r="F30" s="92" t="s">
        <v>169</v>
      </c>
      <c r="G30" s="93">
        <f t="shared" si="0"/>
        <v>42.20631</v>
      </c>
      <c r="H30" s="93">
        <v>42.20631</v>
      </c>
      <c r="I30" s="90"/>
      <c r="J30" s="93"/>
      <c r="K30" s="90"/>
      <c r="L30" s="90" t="s">
        <v>13</v>
      </c>
      <c r="M30" s="108" t="s">
        <v>138</v>
      </c>
      <c r="N30" s="94" t="s">
        <v>127</v>
      </c>
      <c r="O30" s="102">
        <v>2</v>
      </c>
      <c r="P30" s="102">
        <v>10</v>
      </c>
      <c r="Q30" s="102">
        <v>0.0654</v>
      </c>
      <c r="R30" s="137">
        <v>0.0654</v>
      </c>
      <c r="S30" s="137"/>
      <c r="T30" s="102">
        <v>0.2872</v>
      </c>
      <c r="U30" s="137">
        <v>0.2872</v>
      </c>
      <c r="V30" s="90"/>
      <c r="W30" s="94" t="s">
        <v>128</v>
      </c>
      <c r="X30" s="94" t="s">
        <v>129</v>
      </c>
      <c r="Y30" s="94" t="s">
        <v>130</v>
      </c>
      <c r="Z30" s="94" t="s">
        <v>131</v>
      </c>
      <c r="AA30" s="90"/>
      <c r="AB30" s="90"/>
    </row>
    <row r="31" s="49" customFormat="1" ht="200" customHeight="1" spans="1:28">
      <c r="A31" s="89">
        <v>1</v>
      </c>
      <c r="B31" s="89" t="s">
        <v>121</v>
      </c>
      <c r="C31" s="90" t="s">
        <v>122</v>
      </c>
      <c r="D31" s="90" t="s">
        <v>123</v>
      </c>
      <c r="E31" s="94" t="s">
        <v>170</v>
      </c>
      <c r="F31" s="92" t="s">
        <v>171</v>
      </c>
      <c r="G31" s="93">
        <f t="shared" si="0"/>
        <v>146.35854</v>
      </c>
      <c r="H31" s="93">
        <v>146.35854</v>
      </c>
      <c r="I31" s="90"/>
      <c r="J31" s="93"/>
      <c r="K31" s="90"/>
      <c r="L31" s="90" t="s">
        <v>13</v>
      </c>
      <c r="M31" s="108" t="s">
        <v>138</v>
      </c>
      <c r="N31" s="94" t="s">
        <v>127</v>
      </c>
      <c r="O31" s="102">
        <v>8</v>
      </c>
      <c r="P31" s="102">
        <v>4</v>
      </c>
      <c r="Q31" s="102">
        <v>0.2426</v>
      </c>
      <c r="R31" s="137">
        <v>0.2426</v>
      </c>
      <c r="S31" s="137"/>
      <c r="T31" s="102">
        <v>0.9961</v>
      </c>
      <c r="U31" s="137">
        <v>0.9961</v>
      </c>
      <c r="V31" s="90"/>
      <c r="W31" s="94" t="s">
        <v>128</v>
      </c>
      <c r="X31" s="94" t="s">
        <v>129</v>
      </c>
      <c r="Y31" s="94" t="s">
        <v>130</v>
      </c>
      <c r="Z31" s="94" t="s">
        <v>131</v>
      </c>
      <c r="AA31" s="90"/>
      <c r="AB31" s="90"/>
    </row>
    <row r="32" s="49" customFormat="1" ht="202" customHeight="1" spans="1:28">
      <c r="A32" s="89"/>
      <c r="B32" s="89"/>
      <c r="C32" s="90" t="s">
        <v>122</v>
      </c>
      <c r="D32" s="90" t="s">
        <v>123</v>
      </c>
      <c r="E32" s="94" t="s">
        <v>172</v>
      </c>
      <c r="F32" s="92" t="s">
        <v>173</v>
      </c>
      <c r="G32" s="93">
        <f t="shared" si="0"/>
        <v>104.7033</v>
      </c>
      <c r="H32" s="93">
        <v>104.7033</v>
      </c>
      <c r="I32" s="90"/>
      <c r="J32" s="93"/>
      <c r="K32" s="90"/>
      <c r="L32" s="90" t="s">
        <v>13</v>
      </c>
      <c r="M32" s="108" t="s">
        <v>138</v>
      </c>
      <c r="N32" s="94" t="s">
        <v>127</v>
      </c>
      <c r="O32" s="102">
        <v>6</v>
      </c>
      <c r="P32" s="102">
        <v>3</v>
      </c>
      <c r="Q32" s="102">
        <v>0.1648</v>
      </c>
      <c r="R32" s="137">
        <v>0.1648</v>
      </c>
      <c r="S32" s="137"/>
      <c r="T32" s="102">
        <v>0.7124</v>
      </c>
      <c r="U32" s="137">
        <v>0.7124</v>
      </c>
      <c r="V32" s="90"/>
      <c r="W32" s="94" t="s">
        <v>128</v>
      </c>
      <c r="X32" s="94" t="s">
        <v>129</v>
      </c>
      <c r="Y32" s="94" t="s">
        <v>130</v>
      </c>
      <c r="Z32" s="94" t="s">
        <v>131</v>
      </c>
      <c r="AA32" s="90"/>
      <c r="AB32" s="90"/>
    </row>
    <row r="33" s="49" customFormat="1" ht="181" customHeight="1" spans="1:28">
      <c r="A33" s="89"/>
      <c r="B33" s="89"/>
      <c r="C33" s="90" t="s">
        <v>122</v>
      </c>
      <c r="D33" s="90" t="s">
        <v>123</v>
      </c>
      <c r="E33" s="94" t="s">
        <v>174</v>
      </c>
      <c r="F33" s="92" t="s">
        <v>175</v>
      </c>
      <c r="G33" s="93">
        <f t="shared" si="0"/>
        <v>97.05897</v>
      </c>
      <c r="H33" s="93">
        <v>97.05897</v>
      </c>
      <c r="I33" s="90"/>
      <c r="J33" s="93"/>
      <c r="K33" s="90"/>
      <c r="L33" s="90" t="s">
        <v>13</v>
      </c>
      <c r="M33" s="108" t="s">
        <v>138</v>
      </c>
      <c r="N33" s="94" t="s">
        <v>127</v>
      </c>
      <c r="O33" s="107">
        <v>4</v>
      </c>
      <c r="P33" s="107">
        <v>3</v>
      </c>
      <c r="Q33" s="102">
        <v>0.1452</v>
      </c>
      <c r="R33" s="137">
        <v>0.1452</v>
      </c>
      <c r="S33" s="137"/>
      <c r="T33" s="102">
        <v>0.6605</v>
      </c>
      <c r="U33" s="137">
        <v>0.6605</v>
      </c>
      <c r="V33" s="90"/>
      <c r="W33" s="94" t="s">
        <v>128</v>
      </c>
      <c r="X33" s="94" t="s">
        <v>129</v>
      </c>
      <c r="Y33" s="94" t="s">
        <v>130</v>
      </c>
      <c r="Z33" s="94" t="s">
        <v>131</v>
      </c>
      <c r="AA33" s="90"/>
      <c r="AB33" s="90"/>
    </row>
    <row r="34" s="49" customFormat="1" ht="198" customHeight="1" spans="1:28">
      <c r="A34" s="89"/>
      <c r="B34" s="89"/>
      <c r="C34" s="90" t="s">
        <v>122</v>
      </c>
      <c r="D34" s="90" t="s">
        <v>123</v>
      </c>
      <c r="E34" s="94" t="s">
        <v>176</v>
      </c>
      <c r="F34" s="92" t="s">
        <v>177</v>
      </c>
      <c r="G34" s="93">
        <f t="shared" si="0"/>
        <v>155.76912</v>
      </c>
      <c r="H34" s="93">
        <v>155.76912</v>
      </c>
      <c r="I34" s="90"/>
      <c r="J34" s="93"/>
      <c r="K34" s="90"/>
      <c r="L34" s="90" t="s">
        <v>13</v>
      </c>
      <c r="M34" s="108" t="s">
        <v>138</v>
      </c>
      <c r="N34" s="94" t="s">
        <v>127</v>
      </c>
      <c r="O34" s="116" t="s">
        <v>178</v>
      </c>
      <c r="P34" s="117" t="s">
        <v>143</v>
      </c>
      <c r="Q34" s="102">
        <v>0.2479</v>
      </c>
      <c r="R34" s="137">
        <v>0.2479</v>
      </c>
      <c r="S34" s="137"/>
      <c r="T34" s="102">
        <v>1.0601</v>
      </c>
      <c r="U34" s="137">
        <v>1.0601</v>
      </c>
      <c r="V34" s="90"/>
      <c r="W34" s="94" t="s">
        <v>128</v>
      </c>
      <c r="X34" s="94" t="s">
        <v>129</v>
      </c>
      <c r="Y34" s="94" t="s">
        <v>130</v>
      </c>
      <c r="Z34" s="94" t="s">
        <v>131</v>
      </c>
      <c r="AA34" s="90"/>
      <c r="AB34" s="90"/>
    </row>
    <row r="35" s="49" customFormat="1" ht="123" customHeight="1" spans="1:28">
      <c r="A35" s="89">
        <v>1</v>
      </c>
      <c r="B35" s="89" t="s">
        <v>121</v>
      </c>
      <c r="C35" s="90" t="s">
        <v>122</v>
      </c>
      <c r="D35" s="90" t="s">
        <v>123</v>
      </c>
      <c r="E35" s="94" t="s">
        <v>179</v>
      </c>
      <c r="F35" s="92" t="s">
        <v>180</v>
      </c>
      <c r="G35" s="93">
        <f t="shared" si="0"/>
        <v>76.11831</v>
      </c>
      <c r="H35" s="93">
        <v>76.11831</v>
      </c>
      <c r="I35" s="90"/>
      <c r="J35" s="93"/>
      <c r="K35" s="89"/>
      <c r="L35" s="90" t="s">
        <v>13</v>
      </c>
      <c r="M35" s="108" t="s">
        <v>138</v>
      </c>
      <c r="N35" s="94" t="s">
        <v>127</v>
      </c>
      <c r="O35" s="102">
        <v>4</v>
      </c>
      <c r="P35" s="110" t="s">
        <v>181</v>
      </c>
      <c r="Q35" s="102">
        <v>0.1184</v>
      </c>
      <c r="R35" s="137">
        <v>0.1184</v>
      </c>
      <c r="S35" s="137"/>
      <c r="T35" s="102">
        <v>0.518</v>
      </c>
      <c r="U35" s="137">
        <v>0.518</v>
      </c>
      <c r="V35" s="89"/>
      <c r="W35" s="94" t="s">
        <v>128</v>
      </c>
      <c r="X35" s="94" t="s">
        <v>129</v>
      </c>
      <c r="Y35" s="94" t="s">
        <v>130</v>
      </c>
      <c r="Z35" s="94" t="s">
        <v>131</v>
      </c>
      <c r="AA35" s="90"/>
      <c r="AB35" s="90"/>
    </row>
    <row r="36" s="49" customFormat="1" ht="145" customHeight="1" spans="1:28">
      <c r="A36" s="89"/>
      <c r="B36" s="89"/>
      <c r="C36" s="90" t="s">
        <v>122</v>
      </c>
      <c r="D36" s="90" t="s">
        <v>123</v>
      </c>
      <c r="E36" s="94" t="s">
        <v>182</v>
      </c>
      <c r="F36" s="92" t="s">
        <v>183</v>
      </c>
      <c r="G36" s="93">
        <f t="shared" si="0"/>
        <v>64.70127</v>
      </c>
      <c r="H36" s="93">
        <v>64.70127</v>
      </c>
      <c r="I36" s="90"/>
      <c r="J36" s="93"/>
      <c r="K36" s="89"/>
      <c r="L36" s="90" t="s">
        <v>13</v>
      </c>
      <c r="M36" s="108" t="s">
        <v>138</v>
      </c>
      <c r="N36" s="94" t="s">
        <v>127</v>
      </c>
      <c r="O36" s="113">
        <v>4</v>
      </c>
      <c r="P36" s="113">
        <v>2</v>
      </c>
      <c r="Q36" s="102">
        <v>0.1029</v>
      </c>
      <c r="R36" s="138">
        <v>0.1029</v>
      </c>
      <c r="S36" s="138"/>
      <c r="T36" s="102">
        <v>0.4402</v>
      </c>
      <c r="U36" s="138">
        <v>0.4402</v>
      </c>
      <c r="V36" s="89"/>
      <c r="W36" s="94" t="s">
        <v>128</v>
      </c>
      <c r="X36" s="94" t="s">
        <v>129</v>
      </c>
      <c r="Y36" s="94" t="s">
        <v>130</v>
      </c>
      <c r="Z36" s="94" t="s">
        <v>131</v>
      </c>
      <c r="AA36" s="90"/>
      <c r="AB36" s="90"/>
    </row>
    <row r="37" s="49" customFormat="1" ht="181" customHeight="1" spans="1:28">
      <c r="A37" s="89"/>
      <c r="B37" s="89"/>
      <c r="C37" s="90" t="s">
        <v>122</v>
      </c>
      <c r="D37" s="90" t="s">
        <v>123</v>
      </c>
      <c r="E37" s="94" t="s">
        <v>184</v>
      </c>
      <c r="F37" s="92" t="s">
        <v>185</v>
      </c>
      <c r="G37" s="93">
        <f t="shared" si="0"/>
        <v>14.39847</v>
      </c>
      <c r="H37" s="93">
        <v>14.39847</v>
      </c>
      <c r="I37" s="90"/>
      <c r="J37" s="93"/>
      <c r="K37" s="89"/>
      <c r="L37" s="90" t="s">
        <v>13</v>
      </c>
      <c r="M37" s="108" t="s">
        <v>138</v>
      </c>
      <c r="N37" s="94" t="s">
        <v>127</v>
      </c>
      <c r="O37" s="113"/>
      <c r="P37" s="113">
        <v>11</v>
      </c>
      <c r="Q37" s="102">
        <v>0.021</v>
      </c>
      <c r="R37" s="138">
        <v>0.021</v>
      </c>
      <c r="S37" s="137"/>
      <c r="T37" s="102">
        <v>0.0979</v>
      </c>
      <c r="U37" s="138">
        <v>0.0979</v>
      </c>
      <c r="V37" s="89"/>
      <c r="W37" s="94" t="s">
        <v>128</v>
      </c>
      <c r="X37" s="94" t="s">
        <v>129</v>
      </c>
      <c r="Y37" s="94" t="s">
        <v>130</v>
      </c>
      <c r="Z37" s="94" t="s">
        <v>131</v>
      </c>
      <c r="AA37" s="90"/>
      <c r="AB37" s="90"/>
    </row>
    <row r="38" s="49" customFormat="1" ht="153" customHeight="1" spans="1:28">
      <c r="A38" s="89"/>
      <c r="B38" s="89"/>
      <c r="C38" s="90" t="s">
        <v>122</v>
      </c>
      <c r="D38" s="90" t="s">
        <v>123</v>
      </c>
      <c r="E38" s="94" t="s">
        <v>186</v>
      </c>
      <c r="F38" s="92" t="s">
        <v>187</v>
      </c>
      <c r="G38" s="93">
        <f t="shared" si="0"/>
        <v>102.68271</v>
      </c>
      <c r="H38" s="93">
        <v>102.68271</v>
      </c>
      <c r="I38" s="90"/>
      <c r="J38" s="93"/>
      <c r="K38" s="89"/>
      <c r="L38" s="90" t="s">
        <v>13</v>
      </c>
      <c r="M38" s="108" t="s">
        <v>138</v>
      </c>
      <c r="N38" s="94" t="s">
        <v>127</v>
      </c>
      <c r="O38" s="111">
        <v>5</v>
      </c>
      <c r="P38" s="111">
        <v>3</v>
      </c>
      <c r="Q38" s="102">
        <v>0.1593</v>
      </c>
      <c r="R38" s="140">
        <v>0.1593</v>
      </c>
      <c r="S38" s="140"/>
      <c r="T38" s="102">
        <v>0.6987</v>
      </c>
      <c r="U38" s="140">
        <v>0.6987</v>
      </c>
      <c r="V38" s="89"/>
      <c r="W38" s="94" t="s">
        <v>128</v>
      </c>
      <c r="X38" s="94" t="s">
        <v>129</v>
      </c>
      <c r="Y38" s="94" t="s">
        <v>130</v>
      </c>
      <c r="Z38" s="94" t="s">
        <v>131</v>
      </c>
      <c r="AA38" s="90"/>
      <c r="AB38" s="90"/>
    </row>
    <row r="39" s="49" customFormat="1" ht="217" customHeight="1" spans="1:28">
      <c r="A39" s="89"/>
      <c r="B39" s="89"/>
      <c r="C39" s="90" t="s">
        <v>122</v>
      </c>
      <c r="D39" s="90" t="s">
        <v>123</v>
      </c>
      <c r="E39" s="94" t="s">
        <v>188</v>
      </c>
      <c r="F39" s="92" t="s">
        <v>189</v>
      </c>
      <c r="G39" s="93">
        <f t="shared" si="0"/>
        <v>38.71166</v>
      </c>
      <c r="H39" s="93">
        <f>38.71+0.00166</f>
        <v>38.71166</v>
      </c>
      <c r="I39" s="90"/>
      <c r="J39" s="93"/>
      <c r="K39" s="89"/>
      <c r="L39" s="90" t="s">
        <v>13</v>
      </c>
      <c r="M39" s="108" t="s">
        <v>138</v>
      </c>
      <c r="N39" s="94" t="s">
        <v>127</v>
      </c>
      <c r="O39" s="102">
        <v>3</v>
      </c>
      <c r="P39" s="110" t="s">
        <v>190</v>
      </c>
      <c r="Q39" s="102">
        <v>0.0574</v>
      </c>
      <c r="R39" s="139">
        <v>0.0574</v>
      </c>
      <c r="S39" s="137"/>
      <c r="T39" s="102">
        <v>0.2635</v>
      </c>
      <c r="U39" s="139">
        <v>0.2635</v>
      </c>
      <c r="V39" s="89"/>
      <c r="W39" s="94" t="s">
        <v>128</v>
      </c>
      <c r="X39" s="94" t="s">
        <v>129</v>
      </c>
      <c r="Y39" s="94" t="s">
        <v>130</v>
      </c>
      <c r="Z39" s="94" t="s">
        <v>131</v>
      </c>
      <c r="AA39" s="90"/>
      <c r="AB39" s="90"/>
    </row>
    <row r="40" s="49" customFormat="1" ht="53" customHeight="1" spans="1:28">
      <c r="A40" s="89"/>
      <c r="B40" s="95" t="s">
        <v>110</v>
      </c>
      <c r="C40" s="96"/>
      <c r="D40" s="97"/>
      <c r="E40" s="98"/>
      <c r="F40" s="99" t="s">
        <v>191</v>
      </c>
      <c r="G40" s="100">
        <f>SUM(G41:G68)</f>
        <v>2300</v>
      </c>
      <c r="H40" s="100">
        <f>SUM(H41:H68)</f>
        <v>2300</v>
      </c>
      <c r="I40" s="100">
        <f>SUM(I41:I68)</f>
        <v>0</v>
      </c>
      <c r="J40" s="100">
        <f>SUM(J41:J68)</f>
        <v>0</v>
      </c>
      <c r="K40" s="100">
        <f>SUM(K41:K68)</f>
        <v>0</v>
      </c>
      <c r="L40" s="90" t="s">
        <v>13</v>
      </c>
      <c r="M40" s="89"/>
      <c r="N40" s="118"/>
      <c r="O40" s="89">
        <v>130</v>
      </c>
      <c r="P40" s="89"/>
      <c r="Q40" s="89">
        <f>3.8567</f>
        <v>3.8567</v>
      </c>
      <c r="R40" s="89">
        <v>3.8567</v>
      </c>
      <c r="S40" s="89"/>
      <c r="T40" s="89">
        <v>16.8019</v>
      </c>
      <c r="U40" s="142">
        <v>16.8019</v>
      </c>
      <c r="V40" s="89"/>
      <c r="W40" s="94"/>
      <c r="X40" s="94"/>
      <c r="Y40" s="94"/>
      <c r="Z40" s="94"/>
      <c r="AA40" s="89"/>
      <c r="AB40" s="89"/>
    </row>
    <row r="41" s="50" customFormat="1" ht="115" customHeight="1" spans="1:237">
      <c r="A41" s="101">
        <v>2</v>
      </c>
      <c r="B41" s="102" t="s">
        <v>192</v>
      </c>
      <c r="C41" s="102" t="s">
        <v>122</v>
      </c>
      <c r="D41" s="102" t="s">
        <v>193</v>
      </c>
      <c r="E41" s="102" t="s">
        <v>132</v>
      </c>
      <c r="F41" s="103" t="s">
        <v>194</v>
      </c>
      <c r="G41" s="102">
        <v>125.89</v>
      </c>
      <c r="H41" s="102">
        <v>125.89</v>
      </c>
      <c r="I41" s="90"/>
      <c r="J41" s="119"/>
      <c r="K41" s="119"/>
      <c r="L41" s="90" t="s">
        <v>13</v>
      </c>
      <c r="M41" s="108" t="s">
        <v>138</v>
      </c>
      <c r="N41" s="103" t="s">
        <v>195</v>
      </c>
      <c r="O41" s="120">
        <v>10</v>
      </c>
      <c r="P41" s="119"/>
      <c r="Q41" s="143">
        <f>R41</f>
        <v>0.2277</v>
      </c>
      <c r="R41" s="144">
        <v>0.2277</v>
      </c>
      <c r="S41" s="119"/>
      <c r="T41" s="103">
        <f>U41</f>
        <v>0.9912</v>
      </c>
      <c r="U41" s="140">
        <v>0.9912</v>
      </c>
      <c r="V41" s="143"/>
      <c r="W41" s="94" t="s">
        <v>128</v>
      </c>
      <c r="X41" s="94" t="s">
        <v>129</v>
      </c>
      <c r="Y41" s="94" t="s">
        <v>130</v>
      </c>
      <c r="Z41" s="94" t="s">
        <v>196</v>
      </c>
      <c r="AA41" s="143"/>
      <c r="AB41" s="143"/>
      <c r="AC41" s="154"/>
      <c r="AD41" s="154"/>
      <c r="AE41" s="154"/>
      <c r="AF41" s="154"/>
      <c r="AG41" s="154"/>
      <c r="AH41" s="154"/>
      <c r="AI41" s="154"/>
      <c r="AJ41" s="154"/>
      <c r="AK41" s="154"/>
      <c r="AL41" s="154"/>
      <c r="AM41" s="154"/>
      <c r="AN41" s="154"/>
      <c r="AO41" s="154"/>
      <c r="AP41" s="154"/>
      <c r="AQ41" s="154"/>
      <c r="AR41" s="154"/>
      <c r="AS41" s="154"/>
      <c r="AT41" s="154"/>
      <c r="AU41" s="154"/>
      <c r="AV41" s="154"/>
      <c r="AW41" s="154"/>
      <c r="AX41" s="154"/>
      <c r="AY41" s="154"/>
      <c r="AZ41" s="154"/>
      <c r="BA41" s="154"/>
      <c r="BB41" s="154"/>
      <c r="BC41" s="154"/>
      <c r="BD41" s="154"/>
      <c r="BE41" s="154"/>
      <c r="BF41" s="154"/>
      <c r="BG41" s="154"/>
      <c r="BH41" s="154"/>
      <c r="BI41" s="154"/>
      <c r="BJ41" s="154"/>
      <c r="BK41" s="154"/>
      <c r="BL41" s="154"/>
      <c r="BM41" s="154"/>
      <c r="BN41" s="154"/>
      <c r="BO41" s="154"/>
      <c r="BP41" s="154"/>
      <c r="BQ41" s="154"/>
      <c r="BR41" s="154"/>
      <c r="BS41" s="154"/>
      <c r="BT41" s="154"/>
      <c r="BU41" s="154"/>
      <c r="BV41" s="154"/>
      <c r="BW41" s="154"/>
      <c r="BX41" s="154"/>
      <c r="BY41" s="154"/>
      <c r="BZ41" s="154"/>
      <c r="CA41" s="154"/>
      <c r="CB41" s="154"/>
      <c r="CC41" s="154"/>
      <c r="CD41" s="154"/>
      <c r="CE41" s="154"/>
      <c r="CF41" s="154"/>
      <c r="CG41" s="154"/>
      <c r="CH41" s="154"/>
      <c r="CI41" s="154"/>
      <c r="CJ41" s="154"/>
      <c r="CK41" s="154"/>
      <c r="CL41" s="154"/>
      <c r="CM41" s="154"/>
      <c r="CN41" s="154"/>
      <c r="CO41" s="154"/>
      <c r="CP41" s="154"/>
      <c r="CQ41" s="154"/>
      <c r="CR41" s="154"/>
      <c r="CS41" s="154"/>
      <c r="CT41" s="154"/>
      <c r="CU41" s="154"/>
      <c r="CV41" s="154"/>
      <c r="CW41" s="154"/>
      <c r="CX41" s="154"/>
      <c r="CY41" s="154"/>
      <c r="CZ41" s="154"/>
      <c r="DA41" s="154"/>
      <c r="DB41" s="154"/>
      <c r="DC41" s="154"/>
      <c r="DD41" s="154"/>
      <c r="DE41" s="154"/>
      <c r="DF41" s="154"/>
      <c r="DG41" s="154"/>
      <c r="DH41" s="154"/>
      <c r="DI41" s="154"/>
      <c r="DJ41" s="154"/>
      <c r="DK41" s="154"/>
      <c r="DL41" s="154"/>
      <c r="DM41" s="154"/>
      <c r="DN41" s="154"/>
      <c r="DO41" s="154"/>
      <c r="DP41" s="154"/>
      <c r="DQ41" s="154"/>
      <c r="DR41" s="154"/>
      <c r="DS41" s="154"/>
      <c r="DT41" s="154"/>
      <c r="DU41" s="154"/>
      <c r="DV41" s="154"/>
      <c r="DW41" s="154"/>
      <c r="DX41" s="154"/>
      <c r="DY41" s="154"/>
      <c r="DZ41" s="154"/>
      <c r="EA41" s="154"/>
      <c r="EB41" s="154"/>
      <c r="EC41" s="154"/>
      <c r="ED41" s="154"/>
      <c r="EE41" s="154"/>
      <c r="EF41" s="154"/>
      <c r="EG41" s="154"/>
      <c r="EH41" s="154"/>
      <c r="EI41" s="154"/>
      <c r="EJ41" s="154"/>
      <c r="EK41" s="154"/>
      <c r="EL41" s="154"/>
      <c r="EM41" s="154"/>
      <c r="EN41" s="154"/>
      <c r="EO41" s="154"/>
      <c r="EP41" s="154"/>
      <c r="EQ41" s="154"/>
      <c r="ER41" s="154"/>
      <c r="ES41" s="154"/>
      <c r="ET41" s="154"/>
      <c r="EU41" s="154"/>
      <c r="EV41" s="154"/>
      <c r="EW41" s="154"/>
      <c r="EX41" s="154"/>
      <c r="EY41" s="154"/>
      <c r="EZ41" s="154"/>
      <c r="FA41" s="154"/>
      <c r="FB41" s="154"/>
      <c r="FC41" s="154"/>
      <c r="FD41" s="154"/>
      <c r="FE41" s="154"/>
      <c r="FF41" s="154"/>
      <c r="FG41" s="154"/>
      <c r="FH41" s="154"/>
      <c r="FI41" s="154"/>
      <c r="FJ41" s="154"/>
      <c r="FK41" s="154"/>
      <c r="FL41" s="154"/>
      <c r="FM41" s="154"/>
      <c r="FN41" s="154"/>
      <c r="FO41" s="154"/>
      <c r="FP41" s="154"/>
      <c r="FQ41" s="154"/>
      <c r="FR41" s="154"/>
      <c r="FS41" s="154"/>
      <c r="FT41" s="154"/>
      <c r="FU41" s="154"/>
      <c r="FV41" s="154"/>
      <c r="FW41" s="154"/>
      <c r="FX41" s="154"/>
      <c r="FY41" s="154"/>
      <c r="FZ41" s="154"/>
      <c r="GA41" s="154"/>
      <c r="GB41" s="154"/>
      <c r="GC41" s="154"/>
      <c r="GD41" s="154"/>
      <c r="GE41" s="154"/>
      <c r="GF41" s="154"/>
      <c r="GG41" s="154"/>
      <c r="GH41" s="154"/>
      <c r="GI41" s="154"/>
      <c r="GJ41" s="154"/>
      <c r="GK41" s="154"/>
      <c r="GL41" s="154"/>
      <c r="GM41" s="154"/>
      <c r="GN41" s="154"/>
      <c r="GO41" s="154"/>
      <c r="GP41" s="154"/>
      <c r="GQ41" s="154"/>
      <c r="GR41" s="154"/>
      <c r="GS41" s="154"/>
      <c r="GT41" s="154"/>
      <c r="GU41" s="154"/>
      <c r="GV41" s="154"/>
      <c r="GW41" s="154"/>
      <c r="GX41" s="154"/>
      <c r="GY41" s="154"/>
      <c r="GZ41" s="154"/>
      <c r="HA41" s="154"/>
      <c r="HB41" s="154"/>
      <c r="HC41" s="154"/>
      <c r="HD41" s="154"/>
      <c r="HE41" s="154"/>
      <c r="HF41" s="154"/>
      <c r="HG41" s="154"/>
      <c r="HH41" s="154"/>
      <c r="HI41" s="154"/>
      <c r="HJ41" s="154"/>
      <c r="HK41" s="154"/>
      <c r="HL41" s="154"/>
      <c r="HM41" s="154"/>
      <c r="HN41" s="154"/>
      <c r="HO41" s="154"/>
      <c r="HP41" s="154"/>
      <c r="HQ41" s="154"/>
      <c r="HR41" s="154"/>
      <c r="HS41" s="154"/>
      <c r="HT41" s="154"/>
      <c r="HU41" s="154"/>
      <c r="HV41" s="154"/>
      <c r="HW41" s="154"/>
      <c r="HX41" s="154"/>
      <c r="HY41" s="154"/>
      <c r="HZ41" s="154"/>
      <c r="IA41" s="154"/>
      <c r="IB41" s="154"/>
      <c r="IC41" s="154"/>
    </row>
    <row r="42" s="51" customFormat="1" ht="142" customHeight="1" spans="1:237">
      <c r="A42" s="101"/>
      <c r="B42" s="102"/>
      <c r="C42" s="104" t="s">
        <v>122</v>
      </c>
      <c r="D42" s="104" t="s">
        <v>193</v>
      </c>
      <c r="E42" s="104" t="s">
        <v>134</v>
      </c>
      <c r="F42" s="103" t="s">
        <v>197</v>
      </c>
      <c r="G42" s="104">
        <v>72.48</v>
      </c>
      <c r="H42" s="104">
        <v>72.48</v>
      </c>
      <c r="I42" s="71"/>
      <c r="J42" s="121"/>
      <c r="K42" s="121"/>
      <c r="L42" s="90" t="s">
        <v>13</v>
      </c>
      <c r="M42" s="122" t="s">
        <v>138</v>
      </c>
      <c r="N42" s="123" t="s">
        <v>195</v>
      </c>
      <c r="O42" s="124">
        <v>10</v>
      </c>
      <c r="P42" s="121"/>
      <c r="Q42" s="145">
        <f t="shared" ref="Q42:Q74" si="1">R42</f>
        <v>0.1331</v>
      </c>
      <c r="R42" s="146">
        <v>0.1331</v>
      </c>
      <c r="S42" s="121"/>
      <c r="T42" s="123">
        <f t="shared" ref="T42:T75" si="2">U42</f>
        <v>0.5707</v>
      </c>
      <c r="U42" s="147">
        <v>0.5707</v>
      </c>
      <c r="V42" s="148"/>
      <c r="W42" s="149" t="s">
        <v>128</v>
      </c>
      <c r="X42" s="149" t="s">
        <v>129</v>
      </c>
      <c r="Y42" s="149" t="s">
        <v>130</v>
      </c>
      <c r="Z42" s="149" t="s">
        <v>196</v>
      </c>
      <c r="AA42" s="148"/>
      <c r="AB42" s="148"/>
      <c r="AC42" s="155"/>
      <c r="AD42" s="155"/>
      <c r="AE42" s="155"/>
      <c r="AF42" s="155"/>
      <c r="AG42" s="155"/>
      <c r="AH42" s="155"/>
      <c r="AI42" s="155"/>
      <c r="AJ42" s="155"/>
      <c r="AK42" s="155"/>
      <c r="AL42" s="155"/>
      <c r="AM42" s="155"/>
      <c r="AN42" s="155"/>
      <c r="AO42" s="155"/>
      <c r="AP42" s="155"/>
      <c r="AQ42" s="155"/>
      <c r="AR42" s="155"/>
      <c r="AS42" s="155"/>
      <c r="AT42" s="155"/>
      <c r="AU42" s="155"/>
      <c r="AV42" s="155"/>
      <c r="AW42" s="155"/>
      <c r="AX42" s="155"/>
      <c r="AY42" s="155"/>
      <c r="AZ42" s="155"/>
      <c r="BA42" s="155"/>
      <c r="BB42" s="155"/>
      <c r="BC42" s="155"/>
      <c r="BD42" s="155"/>
      <c r="BE42" s="155"/>
      <c r="BF42" s="155"/>
      <c r="BG42" s="155"/>
      <c r="BH42" s="155"/>
      <c r="BI42" s="155"/>
      <c r="BJ42" s="155"/>
      <c r="BK42" s="155"/>
      <c r="BL42" s="155"/>
      <c r="BM42" s="155"/>
      <c r="BN42" s="155"/>
      <c r="BO42" s="155"/>
      <c r="BP42" s="155"/>
      <c r="BQ42" s="155"/>
      <c r="BR42" s="155"/>
      <c r="BS42" s="155"/>
      <c r="BT42" s="155"/>
      <c r="BU42" s="155"/>
      <c r="BV42" s="155"/>
      <c r="BW42" s="155"/>
      <c r="BX42" s="155"/>
      <c r="BY42" s="155"/>
      <c r="BZ42" s="155"/>
      <c r="CA42" s="155"/>
      <c r="CB42" s="155"/>
      <c r="CC42" s="155"/>
      <c r="CD42" s="155"/>
      <c r="CE42" s="155"/>
      <c r="CF42" s="155"/>
      <c r="CG42" s="155"/>
      <c r="CH42" s="155"/>
      <c r="CI42" s="155"/>
      <c r="CJ42" s="155"/>
      <c r="CK42" s="155"/>
      <c r="CL42" s="155"/>
      <c r="CM42" s="155"/>
      <c r="CN42" s="155"/>
      <c r="CO42" s="155"/>
      <c r="CP42" s="155"/>
      <c r="CQ42" s="155"/>
      <c r="CR42" s="155"/>
      <c r="CS42" s="155"/>
      <c r="CT42" s="155"/>
      <c r="CU42" s="155"/>
      <c r="CV42" s="155"/>
      <c r="CW42" s="155"/>
      <c r="CX42" s="155"/>
      <c r="CY42" s="155"/>
      <c r="CZ42" s="155"/>
      <c r="DA42" s="155"/>
      <c r="DB42" s="155"/>
      <c r="DC42" s="155"/>
      <c r="DD42" s="155"/>
      <c r="DE42" s="155"/>
      <c r="DF42" s="155"/>
      <c r="DG42" s="155"/>
      <c r="DH42" s="155"/>
      <c r="DI42" s="155"/>
      <c r="DJ42" s="155"/>
      <c r="DK42" s="155"/>
      <c r="DL42" s="155"/>
      <c r="DM42" s="155"/>
      <c r="DN42" s="155"/>
      <c r="DO42" s="155"/>
      <c r="DP42" s="155"/>
      <c r="DQ42" s="155"/>
      <c r="DR42" s="155"/>
      <c r="DS42" s="155"/>
      <c r="DT42" s="155"/>
      <c r="DU42" s="155"/>
      <c r="DV42" s="155"/>
      <c r="DW42" s="155"/>
      <c r="DX42" s="155"/>
      <c r="DY42" s="155"/>
      <c r="DZ42" s="155"/>
      <c r="EA42" s="155"/>
      <c r="EB42" s="155"/>
      <c r="EC42" s="155"/>
      <c r="ED42" s="155"/>
      <c r="EE42" s="155"/>
      <c r="EF42" s="155"/>
      <c r="EG42" s="155"/>
      <c r="EH42" s="155"/>
      <c r="EI42" s="155"/>
      <c r="EJ42" s="155"/>
      <c r="EK42" s="155"/>
      <c r="EL42" s="155"/>
      <c r="EM42" s="155"/>
      <c r="EN42" s="155"/>
      <c r="EO42" s="155"/>
      <c r="EP42" s="155"/>
      <c r="EQ42" s="155"/>
      <c r="ER42" s="155"/>
      <c r="ES42" s="155"/>
      <c r="ET42" s="155"/>
      <c r="EU42" s="155"/>
      <c r="EV42" s="155"/>
      <c r="EW42" s="155"/>
      <c r="EX42" s="155"/>
      <c r="EY42" s="155"/>
      <c r="EZ42" s="155"/>
      <c r="FA42" s="155"/>
      <c r="FB42" s="155"/>
      <c r="FC42" s="155"/>
      <c r="FD42" s="155"/>
      <c r="FE42" s="155"/>
      <c r="FF42" s="155"/>
      <c r="FG42" s="155"/>
      <c r="FH42" s="155"/>
      <c r="FI42" s="155"/>
      <c r="FJ42" s="155"/>
      <c r="FK42" s="155"/>
      <c r="FL42" s="155"/>
      <c r="FM42" s="155"/>
      <c r="FN42" s="155"/>
      <c r="FO42" s="155"/>
      <c r="FP42" s="155"/>
      <c r="FQ42" s="155"/>
      <c r="FR42" s="155"/>
      <c r="FS42" s="155"/>
      <c r="FT42" s="155"/>
      <c r="FU42" s="155"/>
      <c r="FV42" s="155"/>
      <c r="FW42" s="155"/>
      <c r="FX42" s="155"/>
      <c r="FY42" s="155"/>
      <c r="FZ42" s="155"/>
      <c r="GA42" s="155"/>
      <c r="GB42" s="155"/>
      <c r="GC42" s="155"/>
      <c r="GD42" s="155"/>
      <c r="GE42" s="155"/>
      <c r="GF42" s="155"/>
      <c r="GG42" s="155"/>
      <c r="GH42" s="155"/>
      <c r="GI42" s="155"/>
      <c r="GJ42" s="155"/>
      <c r="GK42" s="155"/>
      <c r="GL42" s="155"/>
      <c r="GM42" s="155"/>
      <c r="GN42" s="155"/>
      <c r="GO42" s="155"/>
      <c r="GP42" s="155"/>
      <c r="GQ42" s="155"/>
      <c r="GR42" s="155"/>
      <c r="GS42" s="155"/>
      <c r="GT42" s="155"/>
      <c r="GU42" s="155"/>
      <c r="GV42" s="155"/>
      <c r="GW42" s="155"/>
      <c r="GX42" s="155"/>
      <c r="GY42" s="155"/>
      <c r="GZ42" s="155"/>
      <c r="HA42" s="155"/>
      <c r="HB42" s="155"/>
      <c r="HC42" s="155"/>
      <c r="HD42" s="155"/>
      <c r="HE42" s="155"/>
      <c r="HF42" s="155"/>
      <c r="HG42" s="155"/>
      <c r="HH42" s="155"/>
      <c r="HI42" s="155"/>
      <c r="HJ42" s="155"/>
      <c r="HK42" s="155"/>
      <c r="HL42" s="155"/>
      <c r="HM42" s="155"/>
      <c r="HN42" s="155"/>
      <c r="HO42" s="155"/>
      <c r="HP42" s="155"/>
      <c r="HQ42" s="155"/>
      <c r="HR42" s="155"/>
      <c r="HS42" s="155"/>
      <c r="HT42" s="155"/>
      <c r="HU42" s="155"/>
      <c r="HV42" s="155"/>
      <c r="HW42" s="155"/>
      <c r="HX42" s="155"/>
      <c r="HY42" s="155"/>
      <c r="HZ42" s="155"/>
      <c r="IA42" s="155"/>
      <c r="IB42" s="155"/>
      <c r="IC42" s="155"/>
    </row>
    <row r="43" s="52" customFormat="1" ht="142" customHeight="1" spans="1:237">
      <c r="A43" s="101"/>
      <c r="B43" s="102"/>
      <c r="C43" s="102" t="s">
        <v>122</v>
      </c>
      <c r="D43" s="102" t="s">
        <v>193</v>
      </c>
      <c r="E43" s="102" t="s">
        <v>136</v>
      </c>
      <c r="F43" s="103" t="s">
        <v>198</v>
      </c>
      <c r="G43" s="102">
        <v>100.21</v>
      </c>
      <c r="H43" s="102">
        <v>100.21</v>
      </c>
      <c r="I43" s="71"/>
      <c r="J43" s="125"/>
      <c r="K43" s="125"/>
      <c r="L43" s="90" t="s">
        <v>13</v>
      </c>
      <c r="M43" s="122" t="s">
        <v>138</v>
      </c>
      <c r="N43" s="103" t="s">
        <v>195</v>
      </c>
      <c r="O43" s="126">
        <v>13</v>
      </c>
      <c r="P43" s="125"/>
      <c r="Q43" s="150">
        <f t="shared" si="1"/>
        <v>0.1656</v>
      </c>
      <c r="R43" s="144">
        <v>0.1656</v>
      </c>
      <c r="S43" s="125"/>
      <c r="T43" s="103">
        <f t="shared" si="2"/>
        <v>0.7259</v>
      </c>
      <c r="U43" s="151">
        <v>0.7259</v>
      </c>
      <c r="V43" s="150"/>
      <c r="W43" s="149" t="s">
        <v>128</v>
      </c>
      <c r="X43" s="149" t="s">
        <v>129</v>
      </c>
      <c r="Y43" s="149" t="s">
        <v>130</v>
      </c>
      <c r="Z43" s="149" t="s">
        <v>196</v>
      </c>
      <c r="AA43" s="150"/>
      <c r="AB43" s="150"/>
      <c r="AC43" s="156"/>
      <c r="AD43" s="156"/>
      <c r="AE43" s="156"/>
      <c r="AF43" s="156"/>
      <c r="AG43" s="156"/>
      <c r="AH43" s="156"/>
      <c r="AI43" s="156"/>
      <c r="AJ43" s="156"/>
      <c r="AK43" s="156"/>
      <c r="AL43" s="156"/>
      <c r="AM43" s="156"/>
      <c r="AN43" s="156"/>
      <c r="AO43" s="156"/>
      <c r="AP43" s="156"/>
      <c r="AQ43" s="156"/>
      <c r="AR43" s="156"/>
      <c r="AS43" s="156"/>
      <c r="AT43" s="156"/>
      <c r="AU43" s="156"/>
      <c r="AV43" s="156"/>
      <c r="AW43" s="156"/>
      <c r="AX43" s="156"/>
      <c r="AY43" s="156"/>
      <c r="AZ43" s="156"/>
      <c r="BA43" s="156"/>
      <c r="BB43" s="156"/>
      <c r="BC43" s="156"/>
      <c r="BD43" s="156"/>
      <c r="BE43" s="156"/>
      <c r="BF43" s="156"/>
      <c r="BG43" s="156"/>
      <c r="BH43" s="156"/>
      <c r="BI43" s="156"/>
      <c r="BJ43" s="156"/>
      <c r="BK43" s="156"/>
      <c r="BL43" s="156"/>
      <c r="BM43" s="156"/>
      <c r="BN43" s="156"/>
      <c r="BO43" s="156"/>
      <c r="BP43" s="156"/>
      <c r="BQ43" s="156"/>
      <c r="BR43" s="156"/>
      <c r="BS43" s="156"/>
      <c r="BT43" s="156"/>
      <c r="BU43" s="156"/>
      <c r="BV43" s="156"/>
      <c r="BW43" s="156"/>
      <c r="BX43" s="156"/>
      <c r="BY43" s="156"/>
      <c r="BZ43" s="156"/>
      <c r="CA43" s="156"/>
      <c r="CB43" s="156"/>
      <c r="CC43" s="156"/>
      <c r="CD43" s="156"/>
      <c r="CE43" s="156"/>
      <c r="CF43" s="156"/>
      <c r="CG43" s="156"/>
      <c r="CH43" s="156"/>
      <c r="CI43" s="156"/>
      <c r="CJ43" s="156"/>
      <c r="CK43" s="156"/>
      <c r="CL43" s="156"/>
      <c r="CM43" s="156"/>
      <c r="CN43" s="156"/>
      <c r="CO43" s="156"/>
      <c r="CP43" s="156"/>
      <c r="CQ43" s="156"/>
      <c r="CR43" s="156"/>
      <c r="CS43" s="156"/>
      <c r="CT43" s="156"/>
      <c r="CU43" s="156"/>
      <c r="CV43" s="156"/>
      <c r="CW43" s="156"/>
      <c r="CX43" s="156"/>
      <c r="CY43" s="156"/>
      <c r="CZ43" s="156"/>
      <c r="DA43" s="156"/>
      <c r="DB43" s="156"/>
      <c r="DC43" s="156"/>
      <c r="DD43" s="156"/>
      <c r="DE43" s="156"/>
      <c r="DF43" s="156"/>
      <c r="DG43" s="156"/>
      <c r="DH43" s="156"/>
      <c r="DI43" s="156"/>
      <c r="DJ43" s="156"/>
      <c r="DK43" s="156"/>
      <c r="DL43" s="156"/>
      <c r="DM43" s="156"/>
      <c r="DN43" s="156"/>
      <c r="DO43" s="156"/>
      <c r="DP43" s="156"/>
      <c r="DQ43" s="156"/>
      <c r="DR43" s="156"/>
      <c r="DS43" s="156"/>
      <c r="DT43" s="156"/>
      <c r="DU43" s="156"/>
      <c r="DV43" s="156"/>
      <c r="DW43" s="156"/>
      <c r="DX43" s="156"/>
      <c r="DY43" s="156"/>
      <c r="DZ43" s="156"/>
      <c r="EA43" s="156"/>
      <c r="EB43" s="156"/>
      <c r="EC43" s="156"/>
      <c r="ED43" s="156"/>
      <c r="EE43" s="156"/>
      <c r="EF43" s="156"/>
      <c r="EG43" s="156"/>
      <c r="EH43" s="156"/>
      <c r="EI43" s="156"/>
      <c r="EJ43" s="156"/>
      <c r="EK43" s="156"/>
      <c r="EL43" s="156"/>
      <c r="EM43" s="156"/>
      <c r="EN43" s="156"/>
      <c r="EO43" s="156"/>
      <c r="EP43" s="156"/>
      <c r="EQ43" s="156"/>
      <c r="ER43" s="156"/>
      <c r="ES43" s="156"/>
      <c r="ET43" s="156"/>
      <c r="EU43" s="156"/>
      <c r="EV43" s="156"/>
      <c r="EW43" s="156"/>
      <c r="EX43" s="156"/>
      <c r="EY43" s="156"/>
      <c r="EZ43" s="156"/>
      <c r="FA43" s="156"/>
      <c r="FB43" s="156"/>
      <c r="FC43" s="156"/>
      <c r="FD43" s="156"/>
      <c r="FE43" s="156"/>
      <c r="FF43" s="156"/>
      <c r="FG43" s="156"/>
      <c r="FH43" s="156"/>
      <c r="FI43" s="156"/>
      <c r="FJ43" s="156"/>
      <c r="FK43" s="156"/>
      <c r="FL43" s="156"/>
      <c r="FM43" s="156"/>
      <c r="FN43" s="156"/>
      <c r="FO43" s="156"/>
      <c r="FP43" s="156"/>
      <c r="FQ43" s="156"/>
      <c r="FR43" s="156"/>
      <c r="FS43" s="156"/>
      <c r="FT43" s="156"/>
      <c r="FU43" s="156"/>
      <c r="FV43" s="156"/>
      <c r="FW43" s="156"/>
      <c r="FX43" s="156"/>
      <c r="FY43" s="156"/>
      <c r="FZ43" s="156"/>
      <c r="GA43" s="156"/>
      <c r="GB43" s="156"/>
      <c r="GC43" s="156"/>
      <c r="GD43" s="156"/>
      <c r="GE43" s="156"/>
      <c r="GF43" s="156"/>
      <c r="GG43" s="156"/>
      <c r="GH43" s="156"/>
      <c r="GI43" s="156"/>
      <c r="GJ43" s="156"/>
      <c r="GK43" s="156"/>
      <c r="GL43" s="156"/>
      <c r="GM43" s="156"/>
      <c r="GN43" s="156"/>
      <c r="GO43" s="156"/>
      <c r="GP43" s="156"/>
      <c r="GQ43" s="156"/>
      <c r="GR43" s="156"/>
      <c r="GS43" s="156"/>
      <c r="GT43" s="156"/>
      <c r="GU43" s="156"/>
      <c r="GV43" s="156"/>
      <c r="GW43" s="156"/>
      <c r="GX43" s="156"/>
      <c r="GY43" s="156"/>
      <c r="GZ43" s="156"/>
      <c r="HA43" s="156"/>
      <c r="HB43" s="156"/>
      <c r="HC43" s="156"/>
      <c r="HD43" s="156"/>
      <c r="HE43" s="156"/>
      <c r="HF43" s="156"/>
      <c r="HG43" s="156"/>
      <c r="HH43" s="156"/>
      <c r="HI43" s="156"/>
      <c r="HJ43" s="156"/>
      <c r="HK43" s="156"/>
      <c r="HL43" s="156"/>
      <c r="HM43" s="156"/>
      <c r="HN43" s="156"/>
      <c r="HO43" s="156"/>
      <c r="HP43" s="156"/>
      <c r="HQ43" s="156"/>
      <c r="HR43" s="156"/>
      <c r="HS43" s="156"/>
      <c r="HT43" s="156"/>
      <c r="HU43" s="156"/>
      <c r="HV43" s="156"/>
      <c r="HW43" s="156"/>
      <c r="HX43" s="156"/>
      <c r="HY43" s="156"/>
      <c r="HZ43" s="156"/>
      <c r="IA43" s="156"/>
      <c r="IB43" s="156"/>
      <c r="IC43" s="156"/>
    </row>
    <row r="44" s="52" customFormat="1" ht="142" customHeight="1" spans="1:237">
      <c r="A44" s="101"/>
      <c r="B44" s="102"/>
      <c r="C44" s="102" t="s">
        <v>122</v>
      </c>
      <c r="D44" s="102" t="s">
        <v>193</v>
      </c>
      <c r="E44" s="102" t="s">
        <v>139</v>
      </c>
      <c r="F44" s="103" t="s">
        <v>199</v>
      </c>
      <c r="G44" s="102">
        <v>63.27</v>
      </c>
      <c r="H44" s="102">
        <v>63.27</v>
      </c>
      <c r="I44" s="71"/>
      <c r="J44" s="125"/>
      <c r="K44" s="125"/>
      <c r="L44" s="90" t="s">
        <v>13</v>
      </c>
      <c r="M44" s="122" t="s">
        <v>138</v>
      </c>
      <c r="N44" s="103" t="s">
        <v>195</v>
      </c>
      <c r="O44" s="126">
        <v>7</v>
      </c>
      <c r="P44" s="125"/>
      <c r="Q44" s="150">
        <f t="shared" si="1"/>
        <v>0.1141</v>
      </c>
      <c r="R44" s="144">
        <v>0.1141</v>
      </c>
      <c r="S44" s="125"/>
      <c r="T44" s="103">
        <f t="shared" si="2"/>
        <v>0.4982</v>
      </c>
      <c r="U44" s="151">
        <v>0.4982</v>
      </c>
      <c r="V44" s="150"/>
      <c r="W44" s="149" t="s">
        <v>128</v>
      </c>
      <c r="X44" s="149" t="s">
        <v>129</v>
      </c>
      <c r="Y44" s="149" t="s">
        <v>130</v>
      </c>
      <c r="Z44" s="149" t="s">
        <v>196</v>
      </c>
      <c r="AA44" s="150"/>
      <c r="AB44" s="150"/>
      <c r="AC44" s="156"/>
      <c r="AD44" s="156"/>
      <c r="AE44" s="156"/>
      <c r="AF44" s="156"/>
      <c r="AG44" s="156"/>
      <c r="AH44" s="156"/>
      <c r="AI44" s="156"/>
      <c r="AJ44" s="156"/>
      <c r="AK44" s="156"/>
      <c r="AL44" s="156"/>
      <c r="AM44" s="156"/>
      <c r="AN44" s="156"/>
      <c r="AO44" s="156"/>
      <c r="AP44" s="156"/>
      <c r="AQ44" s="156"/>
      <c r="AR44" s="156"/>
      <c r="AS44" s="156"/>
      <c r="AT44" s="156"/>
      <c r="AU44" s="156"/>
      <c r="AV44" s="156"/>
      <c r="AW44" s="156"/>
      <c r="AX44" s="156"/>
      <c r="AY44" s="156"/>
      <c r="AZ44" s="156"/>
      <c r="BA44" s="156"/>
      <c r="BB44" s="156"/>
      <c r="BC44" s="156"/>
      <c r="BD44" s="156"/>
      <c r="BE44" s="156"/>
      <c r="BF44" s="156"/>
      <c r="BG44" s="156"/>
      <c r="BH44" s="156"/>
      <c r="BI44" s="156"/>
      <c r="BJ44" s="156"/>
      <c r="BK44" s="156"/>
      <c r="BL44" s="156"/>
      <c r="BM44" s="156"/>
      <c r="BN44" s="156"/>
      <c r="BO44" s="156"/>
      <c r="BP44" s="156"/>
      <c r="BQ44" s="156"/>
      <c r="BR44" s="156"/>
      <c r="BS44" s="156"/>
      <c r="BT44" s="156"/>
      <c r="BU44" s="156"/>
      <c r="BV44" s="156"/>
      <c r="BW44" s="156"/>
      <c r="BX44" s="156"/>
      <c r="BY44" s="156"/>
      <c r="BZ44" s="156"/>
      <c r="CA44" s="156"/>
      <c r="CB44" s="156"/>
      <c r="CC44" s="156"/>
      <c r="CD44" s="156"/>
      <c r="CE44" s="156"/>
      <c r="CF44" s="156"/>
      <c r="CG44" s="156"/>
      <c r="CH44" s="156"/>
      <c r="CI44" s="156"/>
      <c r="CJ44" s="156"/>
      <c r="CK44" s="156"/>
      <c r="CL44" s="156"/>
      <c r="CM44" s="156"/>
      <c r="CN44" s="156"/>
      <c r="CO44" s="156"/>
      <c r="CP44" s="156"/>
      <c r="CQ44" s="156"/>
      <c r="CR44" s="156"/>
      <c r="CS44" s="156"/>
      <c r="CT44" s="156"/>
      <c r="CU44" s="156"/>
      <c r="CV44" s="156"/>
      <c r="CW44" s="156"/>
      <c r="CX44" s="156"/>
      <c r="CY44" s="156"/>
      <c r="CZ44" s="156"/>
      <c r="DA44" s="156"/>
      <c r="DB44" s="156"/>
      <c r="DC44" s="156"/>
      <c r="DD44" s="156"/>
      <c r="DE44" s="156"/>
      <c r="DF44" s="156"/>
      <c r="DG44" s="156"/>
      <c r="DH44" s="156"/>
      <c r="DI44" s="156"/>
      <c r="DJ44" s="156"/>
      <c r="DK44" s="156"/>
      <c r="DL44" s="156"/>
      <c r="DM44" s="156"/>
      <c r="DN44" s="156"/>
      <c r="DO44" s="156"/>
      <c r="DP44" s="156"/>
      <c r="DQ44" s="156"/>
      <c r="DR44" s="156"/>
      <c r="DS44" s="156"/>
      <c r="DT44" s="156"/>
      <c r="DU44" s="156"/>
      <c r="DV44" s="156"/>
      <c r="DW44" s="156"/>
      <c r="DX44" s="156"/>
      <c r="DY44" s="156"/>
      <c r="DZ44" s="156"/>
      <c r="EA44" s="156"/>
      <c r="EB44" s="156"/>
      <c r="EC44" s="156"/>
      <c r="ED44" s="156"/>
      <c r="EE44" s="156"/>
      <c r="EF44" s="156"/>
      <c r="EG44" s="156"/>
      <c r="EH44" s="156"/>
      <c r="EI44" s="156"/>
      <c r="EJ44" s="156"/>
      <c r="EK44" s="156"/>
      <c r="EL44" s="156"/>
      <c r="EM44" s="156"/>
      <c r="EN44" s="156"/>
      <c r="EO44" s="156"/>
      <c r="EP44" s="156"/>
      <c r="EQ44" s="156"/>
      <c r="ER44" s="156"/>
      <c r="ES44" s="156"/>
      <c r="ET44" s="156"/>
      <c r="EU44" s="156"/>
      <c r="EV44" s="156"/>
      <c r="EW44" s="156"/>
      <c r="EX44" s="156"/>
      <c r="EY44" s="156"/>
      <c r="EZ44" s="156"/>
      <c r="FA44" s="156"/>
      <c r="FB44" s="156"/>
      <c r="FC44" s="156"/>
      <c r="FD44" s="156"/>
      <c r="FE44" s="156"/>
      <c r="FF44" s="156"/>
      <c r="FG44" s="156"/>
      <c r="FH44" s="156"/>
      <c r="FI44" s="156"/>
      <c r="FJ44" s="156"/>
      <c r="FK44" s="156"/>
      <c r="FL44" s="156"/>
      <c r="FM44" s="156"/>
      <c r="FN44" s="156"/>
      <c r="FO44" s="156"/>
      <c r="FP44" s="156"/>
      <c r="FQ44" s="156"/>
      <c r="FR44" s="156"/>
      <c r="FS44" s="156"/>
      <c r="FT44" s="156"/>
      <c r="FU44" s="156"/>
      <c r="FV44" s="156"/>
      <c r="FW44" s="156"/>
      <c r="FX44" s="156"/>
      <c r="FY44" s="156"/>
      <c r="FZ44" s="156"/>
      <c r="GA44" s="156"/>
      <c r="GB44" s="156"/>
      <c r="GC44" s="156"/>
      <c r="GD44" s="156"/>
      <c r="GE44" s="156"/>
      <c r="GF44" s="156"/>
      <c r="GG44" s="156"/>
      <c r="GH44" s="156"/>
      <c r="GI44" s="156"/>
      <c r="GJ44" s="156"/>
      <c r="GK44" s="156"/>
      <c r="GL44" s="156"/>
      <c r="GM44" s="156"/>
      <c r="GN44" s="156"/>
      <c r="GO44" s="156"/>
      <c r="GP44" s="156"/>
      <c r="GQ44" s="156"/>
      <c r="GR44" s="156"/>
      <c r="GS44" s="156"/>
      <c r="GT44" s="156"/>
      <c r="GU44" s="156"/>
      <c r="GV44" s="156"/>
      <c r="GW44" s="156"/>
      <c r="GX44" s="156"/>
      <c r="GY44" s="156"/>
      <c r="GZ44" s="156"/>
      <c r="HA44" s="156"/>
      <c r="HB44" s="156"/>
      <c r="HC44" s="156"/>
      <c r="HD44" s="156"/>
      <c r="HE44" s="156"/>
      <c r="HF44" s="156"/>
      <c r="HG44" s="156"/>
      <c r="HH44" s="156"/>
      <c r="HI44" s="156"/>
      <c r="HJ44" s="156"/>
      <c r="HK44" s="156"/>
      <c r="HL44" s="156"/>
      <c r="HM44" s="156"/>
      <c r="HN44" s="156"/>
      <c r="HO44" s="156"/>
      <c r="HP44" s="156"/>
      <c r="HQ44" s="156"/>
      <c r="HR44" s="156"/>
      <c r="HS44" s="156"/>
      <c r="HT44" s="156"/>
      <c r="HU44" s="156"/>
      <c r="HV44" s="156"/>
      <c r="HW44" s="156"/>
      <c r="HX44" s="156"/>
      <c r="HY44" s="156"/>
      <c r="HZ44" s="156"/>
      <c r="IA44" s="156"/>
      <c r="IB44" s="156"/>
      <c r="IC44" s="156"/>
    </row>
    <row r="45" s="52" customFormat="1" ht="142" customHeight="1" spans="1:237">
      <c r="A45" s="101"/>
      <c r="B45" s="102"/>
      <c r="C45" s="102" t="s">
        <v>122</v>
      </c>
      <c r="D45" s="102" t="s">
        <v>193</v>
      </c>
      <c r="E45" s="102" t="s">
        <v>141</v>
      </c>
      <c r="F45" s="103" t="s">
        <v>200</v>
      </c>
      <c r="G45" s="102">
        <v>109.78</v>
      </c>
      <c r="H45" s="102">
        <v>109.78</v>
      </c>
      <c r="I45" s="71"/>
      <c r="J45" s="125"/>
      <c r="K45" s="125"/>
      <c r="L45" s="90" t="s">
        <v>13</v>
      </c>
      <c r="M45" s="122" t="s">
        <v>138</v>
      </c>
      <c r="N45" s="103" t="s">
        <v>195</v>
      </c>
      <c r="O45" s="126">
        <v>10</v>
      </c>
      <c r="P45" s="125"/>
      <c r="Q45" s="150">
        <f t="shared" si="1"/>
        <v>1921</v>
      </c>
      <c r="R45" s="144">
        <v>1921</v>
      </c>
      <c r="S45" s="125"/>
      <c r="T45" s="103">
        <f t="shared" si="2"/>
        <v>0.8644</v>
      </c>
      <c r="U45" s="151">
        <v>0.8644</v>
      </c>
      <c r="V45" s="150"/>
      <c r="W45" s="149" t="s">
        <v>128</v>
      </c>
      <c r="X45" s="149" t="s">
        <v>129</v>
      </c>
      <c r="Y45" s="149" t="s">
        <v>130</v>
      </c>
      <c r="Z45" s="149" t="s">
        <v>196</v>
      </c>
      <c r="AA45" s="150"/>
      <c r="AB45" s="150"/>
      <c r="AC45" s="156"/>
      <c r="AD45" s="156"/>
      <c r="AE45" s="156"/>
      <c r="AF45" s="156"/>
      <c r="AG45" s="156"/>
      <c r="AH45" s="156"/>
      <c r="AI45" s="156"/>
      <c r="AJ45" s="156"/>
      <c r="AK45" s="156"/>
      <c r="AL45" s="156"/>
      <c r="AM45" s="156"/>
      <c r="AN45" s="156"/>
      <c r="AO45" s="156"/>
      <c r="AP45" s="156"/>
      <c r="AQ45" s="156"/>
      <c r="AR45" s="156"/>
      <c r="AS45" s="156"/>
      <c r="AT45" s="156"/>
      <c r="AU45" s="156"/>
      <c r="AV45" s="156"/>
      <c r="AW45" s="156"/>
      <c r="AX45" s="156"/>
      <c r="AY45" s="156"/>
      <c r="AZ45" s="156"/>
      <c r="BA45" s="156"/>
      <c r="BB45" s="156"/>
      <c r="BC45" s="156"/>
      <c r="BD45" s="156"/>
      <c r="BE45" s="156"/>
      <c r="BF45" s="156"/>
      <c r="BG45" s="156"/>
      <c r="BH45" s="156"/>
      <c r="BI45" s="156"/>
      <c r="BJ45" s="156"/>
      <c r="BK45" s="156"/>
      <c r="BL45" s="156"/>
      <c r="BM45" s="156"/>
      <c r="BN45" s="156"/>
      <c r="BO45" s="156"/>
      <c r="BP45" s="156"/>
      <c r="BQ45" s="156"/>
      <c r="BR45" s="156"/>
      <c r="BS45" s="156"/>
      <c r="BT45" s="156"/>
      <c r="BU45" s="156"/>
      <c r="BV45" s="156"/>
      <c r="BW45" s="156"/>
      <c r="BX45" s="156"/>
      <c r="BY45" s="156"/>
      <c r="BZ45" s="156"/>
      <c r="CA45" s="156"/>
      <c r="CB45" s="156"/>
      <c r="CC45" s="156"/>
      <c r="CD45" s="156"/>
      <c r="CE45" s="156"/>
      <c r="CF45" s="156"/>
      <c r="CG45" s="156"/>
      <c r="CH45" s="156"/>
      <c r="CI45" s="156"/>
      <c r="CJ45" s="156"/>
      <c r="CK45" s="156"/>
      <c r="CL45" s="156"/>
      <c r="CM45" s="156"/>
      <c r="CN45" s="156"/>
      <c r="CO45" s="156"/>
      <c r="CP45" s="156"/>
      <c r="CQ45" s="156"/>
      <c r="CR45" s="156"/>
      <c r="CS45" s="156"/>
      <c r="CT45" s="156"/>
      <c r="CU45" s="156"/>
      <c r="CV45" s="156"/>
      <c r="CW45" s="156"/>
      <c r="CX45" s="156"/>
      <c r="CY45" s="156"/>
      <c r="CZ45" s="156"/>
      <c r="DA45" s="156"/>
      <c r="DB45" s="156"/>
      <c r="DC45" s="156"/>
      <c r="DD45" s="156"/>
      <c r="DE45" s="156"/>
      <c r="DF45" s="156"/>
      <c r="DG45" s="156"/>
      <c r="DH45" s="156"/>
      <c r="DI45" s="156"/>
      <c r="DJ45" s="156"/>
      <c r="DK45" s="156"/>
      <c r="DL45" s="156"/>
      <c r="DM45" s="156"/>
      <c r="DN45" s="156"/>
      <c r="DO45" s="156"/>
      <c r="DP45" s="156"/>
      <c r="DQ45" s="156"/>
      <c r="DR45" s="156"/>
      <c r="DS45" s="156"/>
      <c r="DT45" s="156"/>
      <c r="DU45" s="156"/>
      <c r="DV45" s="156"/>
      <c r="DW45" s="156"/>
      <c r="DX45" s="156"/>
      <c r="DY45" s="156"/>
      <c r="DZ45" s="156"/>
      <c r="EA45" s="156"/>
      <c r="EB45" s="156"/>
      <c r="EC45" s="156"/>
      <c r="ED45" s="156"/>
      <c r="EE45" s="156"/>
      <c r="EF45" s="156"/>
      <c r="EG45" s="156"/>
      <c r="EH45" s="156"/>
      <c r="EI45" s="156"/>
      <c r="EJ45" s="156"/>
      <c r="EK45" s="156"/>
      <c r="EL45" s="156"/>
      <c r="EM45" s="156"/>
      <c r="EN45" s="156"/>
      <c r="EO45" s="156"/>
      <c r="EP45" s="156"/>
      <c r="EQ45" s="156"/>
      <c r="ER45" s="156"/>
      <c r="ES45" s="156"/>
      <c r="ET45" s="156"/>
      <c r="EU45" s="156"/>
      <c r="EV45" s="156"/>
      <c r="EW45" s="156"/>
      <c r="EX45" s="156"/>
      <c r="EY45" s="156"/>
      <c r="EZ45" s="156"/>
      <c r="FA45" s="156"/>
      <c r="FB45" s="156"/>
      <c r="FC45" s="156"/>
      <c r="FD45" s="156"/>
      <c r="FE45" s="156"/>
      <c r="FF45" s="156"/>
      <c r="FG45" s="156"/>
      <c r="FH45" s="156"/>
      <c r="FI45" s="156"/>
      <c r="FJ45" s="156"/>
      <c r="FK45" s="156"/>
      <c r="FL45" s="156"/>
      <c r="FM45" s="156"/>
      <c r="FN45" s="156"/>
      <c r="FO45" s="156"/>
      <c r="FP45" s="156"/>
      <c r="FQ45" s="156"/>
      <c r="FR45" s="156"/>
      <c r="FS45" s="156"/>
      <c r="FT45" s="156"/>
      <c r="FU45" s="156"/>
      <c r="FV45" s="156"/>
      <c r="FW45" s="156"/>
      <c r="FX45" s="156"/>
      <c r="FY45" s="156"/>
      <c r="FZ45" s="156"/>
      <c r="GA45" s="156"/>
      <c r="GB45" s="156"/>
      <c r="GC45" s="156"/>
      <c r="GD45" s="156"/>
      <c r="GE45" s="156"/>
      <c r="GF45" s="156"/>
      <c r="GG45" s="156"/>
      <c r="GH45" s="156"/>
      <c r="GI45" s="156"/>
      <c r="GJ45" s="156"/>
      <c r="GK45" s="156"/>
      <c r="GL45" s="156"/>
      <c r="GM45" s="156"/>
      <c r="GN45" s="156"/>
      <c r="GO45" s="156"/>
      <c r="GP45" s="156"/>
      <c r="GQ45" s="156"/>
      <c r="GR45" s="156"/>
      <c r="GS45" s="156"/>
      <c r="GT45" s="156"/>
      <c r="GU45" s="156"/>
      <c r="GV45" s="156"/>
      <c r="GW45" s="156"/>
      <c r="GX45" s="156"/>
      <c r="GY45" s="156"/>
      <c r="GZ45" s="156"/>
      <c r="HA45" s="156"/>
      <c r="HB45" s="156"/>
      <c r="HC45" s="156"/>
      <c r="HD45" s="156"/>
      <c r="HE45" s="156"/>
      <c r="HF45" s="156"/>
      <c r="HG45" s="156"/>
      <c r="HH45" s="156"/>
      <c r="HI45" s="156"/>
      <c r="HJ45" s="156"/>
      <c r="HK45" s="156"/>
      <c r="HL45" s="156"/>
      <c r="HM45" s="156"/>
      <c r="HN45" s="156"/>
      <c r="HO45" s="156"/>
      <c r="HP45" s="156"/>
      <c r="HQ45" s="156"/>
      <c r="HR45" s="156"/>
      <c r="HS45" s="156"/>
      <c r="HT45" s="156"/>
      <c r="HU45" s="156"/>
      <c r="HV45" s="156"/>
      <c r="HW45" s="156"/>
      <c r="HX45" s="156"/>
      <c r="HY45" s="156"/>
      <c r="HZ45" s="156"/>
      <c r="IA45" s="156"/>
      <c r="IB45" s="156"/>
      <c r="IC45" s="156"/>
    </row>
    <row r="46" s="52" customFormat="1" ht="142" customHeight="1" spans="1:237">
      <c r="A46" s="105">
        <v>2</v>
      </c>
      <c r="B46" s="102" t="s">
        <v>192</v>
      </c>
      <c r="C46" s="102" t="s">
        <v>122</v>
      </c>
      <c r="D46" s="102" t="s">
        <v>193</v>
      </c>
      <c r="E46" s="102" t="s">
        <v>146</v>
      </c>
      <c r="F46" s="103" t="s">
        <v>201</v>
      </c>
      <c r="G46" s="102">
        <v>112.58</v>
      </c>
      <c r="H46" s="102">
        <v>112.58</v>
      </c>
      <c r="I46" s="71"/>
      <c r="J46" s="125"/>
      <c r="K46" s="125"/>
      <c r="L46" s="90" t="s">
        <v>13</v>
      </c>
      <c r="M46" s="122" t="s">
        <v>138</v>
      </c>
      <c r="N46" s="103" t="s">
        <v>195</v>
      </c>
      <c r="O46" s="126">
        <v>13</v>
      </c>
      <c r="P46" s="125"/>
      <c r="Q46" s="150">
        <f t="shared" si="1"/>
        <v>0.2019</v>
      </c>
      <c r="R46" s="144">
        <v>0.2019</v>
      </c>
      <c r="S46" s="125"/>
      <c r="T46" s="103">
        <f t="shared" si="2"/>
        <v>0.8864</v>
      </c>
      <c r="U46" s="151">
        <v>0.8864</v>
      </c>
      <c r="V46" s="150"/>
      <c r="W46" s="152" t="s">
        <v>128</v>
      </c>
      <c r="X46" s="134" t="s">
        <v>129</v>
      </c>
      <c r="Y46" s="134" t="s">
        <v>130</v>
      </c>
      <c r="Z46" s="134" t="s">
        <v>196</v>
      </c>
      <c r="AA46" s="150"/>
      <c r="AB46" s="150"/>
      <c r="AC46" s="156"/>
      <c r="AD46" s="156"/>
      <c r="AE46" s="156"/>
      <c r="AF46" s="156"/>
      <c r="AG46" s="156"/>
      <c r="AH46" s="156"/>
      <c r="AI46" s="156"/>
      <c r="AJ46" s="156"/>
      <c r="AK46" s="156"/>
      <c r="AL46" s="156"/>
      <c r="AM46" s="156"/>
      <c r="AN46" s="156"/>
      <c r="AO46" s="156"/>
      <c r="AP46" s="156"/>
      <c r="AQ46" s="156"/>
      <c r="AR46" s="156"/>
      <c r="AS46" s="156"/>
      <c r="AT46" s="156"/>
      <c r="AU46" s="156"/>
      <c r="AV46" s="156"/>
      <c r="AW46" s="156"/>
      <c r="AX46" s="156"/>
      <c r="AY46" s="156"/>
      <c r="AZ46" s="156"/>
      <c r="BA46" s="156"/>
      <c r="BB46" s="156"/>
      <c r="BC46" s="156"/>
      <c r="BD46" s="156"/>
      <c r="BE46" s="156"/>
      <c r="BF46" s="156"/>
      <c r="BG46" s="156"/>
      <c r="BH46" s="156"/>
      <c r="BI46" s="156"/>
      <c r="BJ46" s="156"/>
      <c r="BK46" s="156"/>
      <c r="BL46" s="156"/>
      <c r="BM46" s="156"/>
      <c r="BN46" s="156"/>
      <c r="BO46" s="156"/>
      <c r="BP46" s="156"/>
      <c r="BQ46" s="156"/>
      <c r="BR46" s="156"/>
      <c r="BS46" s="156"/>
      <c r="BT46" s="156"/>
      <c r="BU46" s="156"/>
      <c r="BV46" s="156"/>
      <c r="BW46" s="156"/>
      <c r="BX46" s="156"/>
      <c r="BY46" s="156"/>
      <c r="BZ46" s="156"/>
      <c r="CA46" s="156"/>
      <c r="CB46" s="156"/>
      <c r="CC46" s="156"/>
      <c r="CD46" s="156"/>
      <c r="CE46" s="156"/>
      <c r="CF46" s="156"/>
      <c r="CG46" s="156"/>
      <c r="CH46" s="156"/>
      <c r="CI46" s="156"/>
      <c r="CJ46" s="156"/>
      <c r="CK46" s="156"/>
      <c r="CL46" s="156"/>
      <c r="CM46" s="156"/>
      <c r="CN46" s="156"/>
      <c r="CO46" s="156"/>
      <c r="CP46" s="156"/>
      <c r="CQ46" s="156"/>
      <c r="CR46" s="156"/>
      <c r="CS46" s="156"/>
      <c r="CT46" s="156"/>
      <c r="CU46" s="156"/>
      <c r="CV46" s="156"/>
      <c r="CW46" s="156"/>
      <c r="CX46" s="156"/>
      <c r="CY46" s="156"/>
      <c r="CZ46" s="156"/>
      <c r="DA46" s="156"/>
      <c r="DB46" s="156"/>
      <c r="DC46" s="156"/>
      <c r="DD46" s="156"/>
      <c r="DE46" s="156"/>
      <c r="DF46" s="156"/>
      <c r="DG46" s="156"/>
      <c r="DH46" s="156"/>
      <c r="DI46" s="156"/>
      <c r="DJ46" s="156"/>
      <c r="DK46" s="156"/>
      <c r="DL46" s="156"/>
      <c r="DM46" s="156"/>
      <c r="DN46" s="156"/>
      <c r="DO46" s="156"/>
      <c r="DP46" s="156"/>
      <c r="DQ46" s="156"/>
      <c r="DR46" s="156"/>
      <c r="DS46" s="156"/>
      <c r="DT46" s="156"/>
      <c r="DU46" s="156"/>
      <c r="DV46" s="156"/>
      <c r="DW46" s="156"/>
      <c r="DX46" s="156"/>
      <c r="DY46" s="156"/>
      <c r="DZ46" s="156"/>
      <c r="EA46" s="156"/>
      <c r="EB46" s="156"/>
      <c r="EC46" s="156"/>
      <c r="ED46" s="156"/>
      <c r="EE46" s="156"/>
      <c r="EF46" s="156"/>
      <c r="EG46" s="156"/>
      <c r="EH46" s="156"/>
      <c r="EI46" s="156"/>
      <c r="EJ46" s="156"/>
      <c r="EK46" s="156"/>
      <c r="EL46" s="156"/>
      <c r="EM46" s="156"/>
      <c r="EN46" s="156"/>
      <c r="EO46" s="156"/>
      <c r="EP46" s="156"/>
      <c r="EQ46" s="156"/>
      <c r="ER46" s="156"/>
      <c r="ES46" s="156"/>
      <c r="ET46" s="156"/>
      <c r="EU46" s="156"/>
      <c r="EV46" s="156"/>
      <c r="EW46" s="156"/>
      <c r="EX46" s="156"/>
      <c r="EY46" s="156"/>
      <c r="EZ46" s="156"/>
      <c r="FA46" s="156"/>
      <c r="FB46" s="156"/>
      <c r="FC46" s="156"/>
      <c r="FD46" s="156"/>
      <c r="FE46" s="156"/>
      <c r="FF46" s="156"/>
      <c r="FG46" s="156"/>
      <c r="FH46" s="156"/>
      <c r="FI46" s="156"/>
      <c r="FJ46" s="156"/>
      <c r="FK46" s="156"/>
      <c r="FL46" s="156"/>
      <c r="FM46" s="156"/>
      <c r="FN46" s="156"/>
      <c r="FO46" s="156"/>
      <c r="FP46" s="156"/>
      <c r="FQ46" s="156"/>
      <c r="FR46" s="156"/>
      <c r="FS46" s="156"/>
      <c r="FT46" s="156"/>
      <c r="FU46" s="156"/>
      <c r="FV46" s="156"/>
      <c r="FW46" s="156"/>
      <c r="FX46" s="156"/>
      <c r="FY46" s="156"/>
      <c r="FZ46" s="156"/>
      <c r="GA46" s="156"/>
      <c r="GB46" s="156"/>
      <c r="GC46" s="156"/>
      <c r="GD46" s="156"/>
      <c r="GE46" s="156"/>
      <c r="GF46" s="156"/>
      <c r="GG46" s="156"/>
      <c r="GH46" s="156"/>
      <c r="GI46" s="156"/>
      <c r="GJ46" s="156"/>
      <c r="GK46" s="156"/>
      <c r="GL46" s="156"/>
      <c r="GM46" s="156"/>
      <c r="GN46" s="156"/>
      <c r="GO46" s="156"/>
      <c r="GP46" s="156"/>
      <c r="GQ46" s="156"/>
      <c r="GR46" s="156"/>
      <c r="GS46" s="156"/>
      <c r="GT46" s="156"/>
      <c r="GU46" s="156"/>
      <c r="GV46" s="156"/>
      <c r="GW46" s="156"/>
      <c r="GX46" s="156"/>
      <c r="GY46" s="156"/>
      <c r="GZ46" s="156"/>
      <c r="HA46" s="156"/>
      <c r="HB46" s="156"/>
      <c r="HC46" s="156"/>
      <c r="HD46" s="156"/>
      <c r="HE46" s="156"/>
      <c r="HF46" s="156"/>
      <c r="HG46" s="156"/>
      <c r="HH46" s="156"/>
      <c r="HI46" s="156"/>
      <c r="HJ46" s="156"/>
      <c r="HK46" s="156"/>
      <c r="HL46" s="156"/>
      <c r="HM46" s="156"/>
      <c r="HN46" s="156"/>
      <c r="HO46" s="156"/>
      <c r="HP46" s="156"/>
      <c r="HQ46" s="156"/>
      <c r="HR46" s="156"/>
      <c r="HS46" s="156"/>
      <c r="HT46" s="156"/>
      <c r="HU46" s="156"/>
      <c r="HV46" s="156"/>
      <c r="HW46" s="156"/>
      <c r="HX46" s="156"/>
      <c r="HY46" s="156"/>
      <c r="HZ46" s="156"/>
      <c r="IA46" s="156"/>
      <c r="IB46" s="156"/>
      <c r="IC46" s="156"/>
    </row>
    <row r="47" s="52" customFormat="1" ht="142" customHeight="1" spans="1:237">
      <c r="A47" s="105"/>
      <c r="B47" s="102"/>
      <c r="C47" s="102" t="s">
        <v>122</v>
      </c>
      <c r="D47" s="102" t="s">
        <v>193</v>
      </c>
      <c r="E47" s="102" t="s">
        <v>148</v>
      </c>
      <c r="F47" s="103" t="s">
        <v>202</v>
      </c>
      <c r="G47" s="102">
        <v>87.86</v>
      </c>
      <c r="H47" s="102">
        <v>87.86</v>
      </c>
      <c r="I47" s="71"/>
      <c r="J47" s="125"/>
      <c r="K47" s="125"/>
      <c r="L47" s="90" t="s">
        <v>13</v>
      </c>
      <c r="M47" s="122" t="s">
        <v>138</v>
      </c>
      <c r="N47" s="103" t="s">
        <v>195</v>
      </c>
      <c r="O47" s="126">
        <v>13</v>
      </c>
      <c r="P47" s="125"/>
      <c r="Q47" s="150">
        <f t="shared" si="1"/>
        <v>0.1571</v>
      </c>
      <c r="R47" s="144">
        <v>0.1571</v>
      </c>
      <c r="S47" s="125"/>
      <c r="T47" s="103">
        <f t="shared" si="2"/>
        <v>0.6918</v>
      </c>
      <c r="U47" s="151">
        <v>0.6918</v>
      </c>
      <c r="V47" s="150"/>
      <c r="W47" s="152" t="s">
        <v>128</v>
      </c>
      <c r="X47" s="134" t="s">
        <v>129</v>
      </c>
      <c r="Y47" s="134" t="s">
        <v>130</v>
      </c>
      <c r="Z47" s="134" t="s">
        <v>196</v>
      </c>
      <c r="AA47" s="150"/>
      <c r="AB47" s="150"/>
      <c r="AC47" s="156"/>
      <c r="AD47" s="156"/>
      <c r="AE47" s="156"/>
      <c r="AF47" s="156"/>
      <c r="AG47" s="156"/>
      <c r="AH47" s="156"/>
      <c r="AI47" s="156"/>
      <c r="AJ47" s="156"/>
      <c r="AK47" s="156"/>
      <c r="AL47" s="156"/>
      <c r="AM47" s="156"/>
      <c r="AN47" s="156"/>
      <c r="AO47" s="156"/>
      <c r="AP47" s="156"/>
      <c r="AQ47" s="156"/>
      <c r="AR47" s="156"/>
      <c r="AS47" s="156"/>
      <c r="AT47" s="156"/>
      <c r="AU47" s="156"/>
      <c r="AV47" s="156"/>
      <c r="AW47" s="156"/>
      <c r="AX47" s="156"/>
      <c r="AY47" s="156"/>
      <c r="AZ47" s="156"/>
      <c r="BA47" s="156"/>
      <c r="BB47" s="156"/>
      <c r="BC47" s="156"/>
      <c r="BD47" s="156"/>
      <c r="BE47" s="156"/>
      <c r="BF47" s="156"/>
      <c r="BG47" s="156"/>
      <c r="BH47" s="156"/>
      <c r="BI47" s="156"/>
      <c r="BJ47" s="156"/>
      <c r="BK47" s="156"/>
      <c r="BL47" s="156"/>
      <c r="BM47" s="156"/>
      <c r="BN47" s="156"/>
      <c r="BO47" s="156"/>
      <c r="BP47" s="156"/>
      <c r="BQ47" s="156"/>
      <c r="BR47" s="156"/>
      <c r="BS47" s="156"/>
      <c r="BT47" s="156"/>
      <c r="BU47" s="156"/>
      <c r="BV47" s="156"/>
      <c r="BW47" s="156"/>
      <c r="BX47" s="156"/>
      <c r="BY47" s="156"/>
      <c r="BZ47" s="156"/>
      <c r="CA47" s="156"/>
      <c r="CB47" s="156"/>
      <c r="CC47" s="156"/>
      <c r="CD47" s="156"/>
      <c r="CE47" s="156"/>
      <c r="CF47" s="156"/>
      <c r="CG47" s="156"/>
      <c r="CH47" s="156"/>
      <c r="CI47" s="156"/>
      <c r="CJ47" s="156"/>
      <c r="CK47" s="156"/>
      <c r="CL47" s="156"/>
      <c r="CM47" s="156"/>
      <c r="CN47" s="156"/>
      <c r="CO47" s="156"/>
      <c r="CP47" s="156"/>
      <c r="CQ47" s="156"/>
      <c r="CR47" s="156"/>
      <c r="CS47" s="156"/>
      <c r="CT47" s="156"/>
      <c r="CU47" s="156"/>
      <c r="CV47" s="156"/>
      <c r="CW47" s="156"/>
      <c r="CX47" s="156"/>
      <c r="CY47" s="156"/>
      <c r="CZ47" s="156"/>
      <c r="DA47" s="156"/>
      <c r="DB47" s="156"/>
      <c r="DC47" s="156"/>
      <c r="DD47" s="156"/>
      <c r="DE47" s="156"/>
      <c r="DF47" s="156"/>
      <c r="DG47" s="156"/>
      <c r="DH47" s="156"/>
      <c r="DI47" s="156"/>
      <c r="DJ47" s="156"/>
      <c r="DK47" s="156"/>
      <c r="DL47" s="156"/>
      <c r="DM47" s="156"/>
      <c r="DN47" s="156"/>
      <c r="DO47" s="156"/>
      <c r="DP47" s="156"/>
      <c r="DQ47" s="156"/>
      <c r="DR47" s="156"/>
      <c r="DS47" s="156"/>
      <c r="DT47" s="156"/>
      <c r="DU47" s="156"/>
      <c r="DV47" s="156"/>
      <c r="DW47" s="156"/>
      <c r="DX47" s="156"/>
      <c r="DY47" s="156"/>
      <c r="DZ47" s="156"/>
      <c r="EA47" s="156"/>
      <c r="EB47" s="156"/>
      <c r="EC47" s="156"/>
      <c r="ED47" s="156"/>
      <c r="EE47" s="156"/>
      <c r="EF47" s="156"/>
      <c r="EG47" s="156"/>
      <c r="EH47" s="156"/>
      <c r="EI47" s="156"/>
      <c r="EJ47" s="156"/>
      <c r="EK47" s="156"/>
      <c r="EL47" s="156"/>
      <c r="EM47" s="156"/>
      <c r="EN47" s="156"/>
      <c r="EO47" s="156"/>
      <c r="EP47" s="156"/>
      <c r="EQ47" s="156"/>
      <c r="ER47" s="156"/>
      <c r="ES47" s="156"/>
      <c r="ET47" s="156"/>
      <c r="EU47" s="156"/>
      <c r="EV47" s="156"/>
      <c r="EW47" s="156"/>
      <c r="EX47" s="156"/>
      <c r="EY47" s="156"/>
      <c r="EZ47" s="156"/>
      <c r="FA47" s="156"/>
      <c r="FB47" s="156"/>
      <c r="FC47" s="156"/>
      <c r="FD47" s="156"/>
      <c r="FE47" s="156"/>
      <c r="FF47" s="156"/>
      <c r="FG47" s="156"/>
      <c r="FH47" s="156"/>
      <c r="FI47" s="156"/>
      <c r="FJ47" s="156"/>
      <c r="FK47" s="156"/>
      <c r="FL47" s="156"/>
      <c r="FM47" s="156"/>
      <c r="FN47" s="156"/>
      <c r="FO47" s="156"/>
      <c r="FP47" s="156"/>
      <c r="FQ47" s="156"/>
      <c r="FR47" s="156"/>
      <c r="FS47" s="156"/>
      <c r="FT47" s="156"/>
      <c r="FU47" s="156"/>
      <c r="FV47" s="156"/>
      <c r="FW47" s="156"/>
      <c r="FX47" s="156"/>
      <c r="FY47" s="156"/>
      <c r="FZ47" s="156"/>
      <c r="GA47" s="156"/>
      <c r="GB47" s="156"/>
      <c r="GC47" s="156"/>
      <c r="GD47" s="156"/>
      <c r="GE47" s="156"/>
      <c r="GF47" s="156"/>
      <c r="GG47" s="156"/>
      <c r="GH47" s="156"/>
      <c r="GI47" s="156"/>
      <c r="GJ47" s="156"/>
      <c r="GK47" s="156"/>
      <c r="GL47" s="156"/>
      <c r="GM47" s="156"/>
      <c r="GN47" s="156"/>
      <c r="GO47" s="156"/>
      <c r="GP47" s="156"/>
      <c r="GQ47" s="156"/>
      <c r="GR47" s="156"/>
      <c r="GS47" s="156"/>
      <c r="GT47" s="156"/>
      <c r="GU47" s="156"/>
      <c r="GV47" s="156"/>
      <c r="GW47" s="156"/>
      <c r="GX47" s="156"/>
      <c r="GY47" s="156"/>
      <c r="GZ47" s="156"/>
      <c r="HA47" s="156"/>
      <c r="HB47" s="156"/>
      <c r="HC47" s="156"/>
      <c r="HD47" s="156"/>
      <c r="HE47" s="156"/>
      <c r="HF47" s="156"/>
      <c r="HG47" s="156"/>
      <c r="HH47" s="156"/>
      <c r="HI47" s="156"/>
      <c r="HJ47" s="156"/>
      <c r="HK47" s="156"/>
      <c r="HL47" s="156"/>
      <c r="HM47" s="156"/>
      <c r="HN47" s="156"/>
      <c r="HO47" s="156"/>
      <c r="HP47" s="156"/>
      <c r="HQ47" s="156"/>
      <c r="HR47" s="156"/>
      <c r="HS47" s="156"/>
      <c r="HT47" s="156"/>
      <c r="HU47" s="156"/>
      <c r="HV47" s="156"/>
      <c r="HW47" s="156"/>
      <c r="HX47" s="156"/>
      <c r="HY47" s="156"/>
      <c r="HZ47" s="156"/>
      <c r="IA47" s="156"/>
      <c r="IB47" s="156"/>
      <c r="IC47" s="156"/>
    </row>
    <row r="48" s="52" customFormat="1" ht="142" customHeight="1" spans="1:237">
      <c r="A48" s="105"/>
      <c r="B48" s="102"/>
      <c r="C48" s="102" t="s">
        <v>122</v>
      </c>
      <c r="D48" s="102" t="s">
        <v>193</v>
      </c>
      <c r="E48" s="102" t="s">
        <v>150</v>
      </c>
      <c r="F48" s="103" t="s">
        <v>203</v>
      </c>
      <c r="G48" s="102">
        <v>108.2</v>
      </c>
      <c r="H48" s="102">
        <v>108.2</v>
      </c>
      <c r="I48" s="71"/>
      <c r="J48" s="125"/>
      <c r="K48" s="125"/>
      <c r="L48" s="90" t="s">
        <v>13</v>
      </c>
      <c r="M48" s="122" t="s">
        <v>138</v>
      </c>
      <c r="N48" s="103" t="s">
        <v>195</v>
      </c>
      <c r="O48" s="126">
        <v>12</v>
      </c>
      <c r="P48" s="125"/>
      <c r="Q48" s="150">
        <f t="shared" si="1"/>
        <v>1950</v>
      </c>
      <c r="R48" s="144">
        <v>1950</v>
      </c>
      <c r="S48" s="125"/>
      <c r="T48" s="103">
        <f t="shared" si="2"/>
        <v>0.8519</v>
      </c>
      <c r="U48" s="151">
        <v>0.8519</v>
      </c>
      <c r="V48" s="150"/>
      <c r="W48" s="152" t="s">
        <v>128</v>
      </c>
      <c r="X48" s="134" t="s">
        <v>129</v>
      </c>
      <c r="Y48" s="134" t="s">
        <v>130</v>
      </c>
      <c r="Z48" s="134" t="s">
        <v>196</v>
      </c>
      <c r="AA48" s="150"/>
      <c r="AB48" s="150"/>
      <c r="AC48" s="156"/>
      <c r="AD48" s="156"/>
      <c r="AE48" s="156"/>
      <c r="AF48" s="156"/>
      <c r="AG48" s="156"/>
      <c r="AH48" s="156"/>
      <c r="AI48" s="156"/>
      <c r="AJ48" s="156"/>
      <c r="AK48" s="156"/>
      <c r="AL48" s="156"/>
      <c r="AM48" s="156"/>
      <c r="AN48" s="156"/>
      <c r="AO48" s="156"/>
      <c r="AP48" s="156"/>
      <c r="AQ48" s="156"/>
      <c r="AR48" s="156"/>
      <c r="AS48" s="156"/>
      <c r="AT48" s="156"/>
      <c r="AU48" s="156"/>
      <c r="AV48" s="156"/>
      <c r="AW48" s="156"/>
      <c r="AX48" s="156"/>
      <c r="AY48" s="156"/>
      <c r="AZ48" s="156"/>
      <c r="BA48" s="156"/>
      <c r="BB48" s="156"/>
      <c r="BC48" s="156"/>
      <c r="BD48" s="156"/>
      <c r="BE48" s="156"/>
      <c r="BF48" s="156"/>
      <c r="BG48" s="156"/>
      <c r="BH48" s="156"/>
      <c r="BI48" s="156"/>
      <c r="BJ48" s="156"/>
      <c r="BK48" s="156"/>
      <c r="BL48" s="156"/>
      <c r="BM48" s="156"/>
      <c r="BN48" s="156"/>
      <c r="BO48" s="156"/>
      <c r="BP48" s="156"/>
      <c r="BQ48" s="156"/>
      <c r="BR48" s="156"/>
      <c r="BS48" s="156"/>
      <c r="BT48" s="156"/>
      <c r="BU48" s="156"/>
      <c r="BV48" s="156"/>
      <c r="BW48" s="156"/>
      <c r="BX48" s="156"/>
      <c r="BY48" s="156"/>
      <c r="BZ48" s="156"/>
      <c r="CA48" s="156"/>
      <c r="CB48" s="156"/>
      <c r="CC48" s="156"/>
      <c r="CD48" s="156"/>
      <c r="CE48" s="156"/>
      <c r="CF48" s="156"/>
      <c r="CG48" s="156"/>
      <c r="CH48" s="156"/>
      <c r="CI48" s="156"/>
      <c r="CJ48" s="156"/>
      <c r="CK48" s="156"/>
      <c r="CL48" s="156"/>
      <c r="CM48" s="156"/>
      <c r="CN48" s="156"/>
      <c r="CO48" s="156"/>
      <c r="CP48" s="156"/>
      <c r="CQ48" s="156"/>
      <c r="CR48" s="156"/>
      <c r="CS48" s="156"/>
      <c r="CT48" s="156"/>
      <c r="CU48" s="156"/>
      <c r="CV48" s="156"/>
      <c r="CW48" s="156"/>
      <c r="CX48" s="156"/>
      <c r="CY48" s="156"/>
      <c r="CZ48" s="156"/>
      <c r="DA48" s="156"/>
      <c r="DB48" s="156"/>
      <c r="DC48" s="156"/>
      <c r="DD48" s="156"/>
      <c r="DE48" s="156"/>
      <c r="DF48" s="156"/>
      <c r="DG48" s="156"/>
      <c r="DH48" s="156"/>
      <c r="DI48" s="156"/>
      <c r="DJ48" s="156"/>
      <c r="DK48" s="156"/>
      <c r="DL48" s="156"/>
      <c r="DM48" s="156"/>
      <c r="DN48" s="156"/>
      <c r="DO48" s="156"/>
      <c r="DP48" s="156"/>
      <c r="DQ48" s="156"/>
      <c r="DR48" s="156"/>
      <c r="DS48" s="156"/>
      <c r="DT48" s="156"/>
      <c r="DU48" s="156"/>
      <c r="DV48" s="156"/>
      <c r="DW48" s="156"/>
      <c r="DX48" s="156"/>
      <c r="DY48" s="156"/>
      <c r="DZ48" s="156"/>
      <c r="EA48" s="156"/>
      <c r="EB48" s="156"/>
      <c r="EC48" s="156"/>
      <c r="ED48" s="156"/>
      <c r="EE48" s="156"/>
      <c r="EF48" s="156"/>
      <c r="EG48" s="156"/>
      <c r="EH48" s="156"/>
      <c r="EI48" s="156"/>
      <c r="EJ48" s="156"/>
      <c r="EK48" s="156"/>
      <c r="EL48" s="156"/>
      <c r="EM48" s="156"/>
      <c r="EN48" s="156"/>
      <c r="EO48" s="156"/>
      <c r="EP48" s="156"/>
      <c r="EQ48" s="156"/>
      <c r="ER48" s="156"/>
      <c r="ES48" s="156"/>
      <c r="ET48" s="156"/>
      <c r="EU48" s="156"/>
      <c r="EV48" s="156"/>
      <c r="EW48" s="156"/>
      <c r="EX48" s="156"/>
      <c r="EY48" s="156"/>
      <c r="EZ48" s="156"/>
      <c r="FA48" s="156"/>
      <c r="FB48" s="156"/>
      <c r="FC48" s="156"/>
      <c r="FD48" s="156"/>
      <c r="FE48" s="156"/>
      <c r="FF48" s="156"/>
      <c r="FG48" s="156"/>
      <c r="FH48" s="156"/>
      <c r="FI48" s="156"/>
      <c r="FJ48" s="156"/>
      <c r="FK48" s="156"/>
      <c r="FL48" s="156"/>
      <c r="FM48" s="156"/>
      <c r="FN48" s="156"/>
      <c r="FO48" s="156"/>
      <c r="FP48" s="156"/>
      <c r="FQ48" s="156"/>
      <c r="FR48" s="156"/>
      <c r="FS48" s="156"/>
      <c r="FT48" s="156"/>
      <c r="FU48" s="156"/>
      <c r="FV48" s="156"/>
      <c r="FW48" s="156"/>
      <c r="FX48" s="156"/>
      <c r="FY48" s="156"/>
      <c r="FZ48" s="156"/>
      <c r="GA48" s="156"/>
      <c r="GB48" s="156"/>
      <c r="GC48" s="156"/>
      <c r="GD48" s="156"/>
      <c r="GE48" s="156"/>
      <c r="GF48" s="156"/>
      <c r="GG48" s="156"/>
      <c r="GH48" s="156"/>
      <c r="GI48" s="156"/>
      <c r="GJ48" s="156"/>
      <c r="GK48" s="156"/>
      <c r="GL48" s="156"/>
      <c r="GM48" s="156"/>
      <c r="GN48" s="156"/>
      <c r="GO48" s="156"/>
      <c r="GP48" s="156"/>
      <c r="GQ48" s="156"/>
      <c r="GR48" s="156"/>
      <c r="GS48" s="156"/>
      <c r="GT48" s="156"/>
      <c r="GU48" s="156"/>
      <c r="GV48" s="156"/>
      <c r="GW48" s="156"/>
      <c r="GX48" s="156"/>
      <c r="GY48" s="156"/>
      <c r="GZ48" s="156"/>
      <c r="HA48" s="156"/>
      <c r="HB48" s="156"/>
      <c r="HC48" s="156"/>
      <c r="HD48" s="156"/>
      <c r="HE48" s="156"/>
      <c r="HF48" s="156"/>
      <c r="HG48" s="156"/>
      <c r="HH48" s="156"/>
      <c r="HI48" s="156"/>
      <c r="HJ48" s="156"/>
      <c r="HK48" s="156"/>
      <c r="HL48" s="156"/>
      <c r="HM48" s="156"/>
      <c r="HN48" s="156"/>
      <c r="HO48" s="156"/>
      <c r="HP48" s="156"/>
      <c r="HQ48" s="156"/>
      <c r="HR48" s="156"/>
      <c r="HS48" s="156"/>
      <c r="HT48" s="156"/>
      <c r="HU48" s="156"/>
      <c r="HV48" s="156"/>
      <c r="HW48" s="156"/>
      <c r="HX48" s="156"/>
      <c r="HY48" s="156"/>
      <c r="HZ48" s="156"/>
      <c r="IA48" s="156"/>
      <c r="IB48" s="156"/>
      <c r="IC48" s="156"/>
    </row>
    <row r="49" s="52" customFormat="1" ht="142" customHeight="1" spans="1:237">
      <c r="A49" s="105"/>
      <c r="B49" s="102"/>
      <c r="C49" s="102" t="s">
        <v>122</v>
      </c>
      <c r="D49" s="102" t="s">
        <v>193</v>
      </c>
      <c r="E49" s="102" t="s">
        <v>152</v>
      </c>
      <c r="F49" s="103" t="s">
        <v>204</v>
      </c>
      <c r="G49" s="102">
        <v>116.96</v>
      </c>
      <c r="H49" s="102">
        <v>116.96</v>
      </c>
      <c r="I49" s="71"/>
      <c r="J49" s="125"/>
      <c r="K49" s="125"/>
      <c r="L49" s="90" t="s">
        <v>13</v>
      </c>
      <c r="M49" s="122" t="s">
        <v>138</v>
      </c>
      <c r="N49" s="103" t="s">
        <v>195</v>
      </c>
      <c r="O49" s="126">
        <v>11</v>
      </c>
      <c r="P49" s="125"/>
      <c r="Q49" s="150">
        <f t="shared" si="1"/>
        <v>0.2195</v>
      </c>
      <c r="R49" s="144">
        <v>0.2195</v>
      </c>
      <c r="S49" s="125"/>
      <c r="T49" s="103">
        <f t="shared" si="2"/>
        <v>0.9209</v>
      </c>
      <c r="U49" s="151">
        <v>0.9209</v>
      </c>
      <c r="V49" s="150"/>
      <c r="W49" s="152" t="s">
        <v>128</v>
      </c>
      <c r="X49" s="134" t="s">
        <v>129</v>
      </c>
      <c r="Y49" s="134" t="s">
        <v>130</v>
      </c>
      <c r="Z49" s="134" t="s">
        <v>196</v>
      </c>
      <c r="AA49" s="150"/>
      <c r="AB49" s="150"/>
      <c r="AC49" s="156"/>
      <c r="AD49" s="156"/>
      <c r="AE49" s="156"/>
      <c r="AF49" s="156"/>
      <c r="AG49" s="156"/>
      <c r="AH49" s="156"/>
      <c r="AI49" s="156"/>
      <c r="AJ49" s="156"/>
      <c r="AK49" s="156"/>
      <c r="AL49" s="156"/>
      <c r="AM49" s="156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6"/>
      <c r="BQ49" s="156"/>
      <c r="BR49" s="156"/>
      <c r="BS49" s="156"/>
      <c r="BT49" s="156"/>
      <c r="BU49" s="156"/>
      <c r="BV49" s="156"/>
      <c r="BW49" s="156"/>
      <c r="BX49" s="156"/>
      <c r="BY49" s="156"/>
      <c r="BZ49" s="156"/>
      <c r="CA49" s="156"/>
      <c r="CB49" s="156"/>
      <c r="CC49" s="156"/>
      <c r="CD49" s="156"/>
      <c r="CE49" s="156"/>
      <c r="CF49" s="156"/>
      <c r="CG49" s="156"/>
      <c r="CH49" s="156"/>
      <c r="CI49" s="156"/>
      <c r="CJ49" s="156"/>
      <c r="CK49" s="156"/>
      <c r="CL49" s="156"/>
      <c r="CM49" s="156"/>
      <c r="CN49" s="156"/>
      <c r="CO49" s="156"/>
      <c r="CP49" s="156"/>
      <c r="CQ49" s="156"/>
      <c r="CR49" s="156"/>
      <c r="CS49" s="156"/>
      <c r="CT49" s="156"/>
      <c r="CU49" s="156"/>
      <c r="CV49" s="156"/>
      <c r="CW49" s="156"/>
      <c r="CX49" s="156"/>
      <c r="CY49" s="156"/>
      <c r="CZ49" s="156"/>
      <c r="DA49" s="156"/>
      <c r="DB49" s="156"/>
      <c r="DC49" s="156"/>
      <c r="DD49" s="156"/>
      <c r="DE49" s="156"/>
      <c r="DF49" s="156"/>
      <c r="DG49" s="156"/>
      <c r="DH49" s="156"/>
      <c r="DI49" s="156"/>
      <c r="DJ49" s="156"/>
      <c r="DK49" s="156"/>
      <c r="DL49" s="156"/>
      <c r="DM49" s="156"/>
      <c r="DN49" s="156"/>
      <c r="DO49" s="156"/>
      <c r="DP49" s="156"/>
      <c r="DQ49" s="156"/>
      <c r="DR49" s="156"/>
      <c r="DS49" s="156"/>
      <c r="DT49" s="156"/>
      <c r="DU49" s="156"/>
      <c r="DV49" s="156"/>
      <c r="DW49" s="156"/>
      <c r="DX49" s="156"/>
      <c r="DY49" s="156"/>
      <c r="DZ49" s="156"/>
      <c r="EA49" s="156"/>
      <c r="EB49" s="156"/>
      <c r="EC49" s="156"/>
      <c r="ED49" s="156"/>
      <c r="EE49" s="156"/>
      <c r="EF49" s="156"/>
      <c r="EG49" s="156"/>
      <c r="EH49" s="156"/>
      <c r="EI49" s="156"/>
      <c r="EJ49" s="156"/>
      <c r="EK49" s="156"/>
      <c r="EL49" s="156"/>
      <c r="EM49" s="156"/>
      <c r="EN49" s="156"/>
      <c r="EO49" s="156"/>
      <c r="EP49" s="156"/>
      <c r="EQ49" s="156"/>
      <c r="ER49" s="156"/>
      <c r="ES49" s="156"/>
      <c r="ET49" s="156"/>
      <c r="EU49" s="156"/>
      <c r="EV49" s="156"/>
      <c r="EW49" s="156"/>
      <c r="EX49" s="156"/>
      <c r="EY49" s="156"/>
      <c r="EZ49" s="156"/>
      <c r="FA49" s="156"/>
      <c r="FB49" s="156"/>
      <c r="FC49" s="156"/>
      <c r="FD49" s="156"/>
      <c r="FE49" s="156"/>
      <c r="FF49" s="156"/>
      <c r="FG49" s="156"/>
      <c r="FH49" s="156"/>
      <c r="FI49" s="156"/>
      <c r="FJ49" s="156"/>
      <c r="FK49" s="156"/>
      <c r="FL49" s="156"/>
      <c r="FM49" s="156"/>
      <c r="FN49" s="156"/>
      <c r="FO49" s="156"/>
      <c r="FP49" s="156"/>
      <c r="FQ49" s="156"/>
      <c r="FR49" s="156"/>
      <c r="FS49" s="156"/>
      <c r="FT49" s="156"/>
      <c r="FU49" s="156"/>
      <c r="FV49" s="156"/>
      <c r="FW49" s="156"/>
      <c r="FX49" s="156"/>
      <c r="FY49" s="156"/>
      <c r="FZ49" s="156"/>
      <c r="GA49" s="156"/>
      <c r="GB49" s="156"/>
      <c r="GC49" s="156"/>
      <c r="GD49" s="156"/>
      <c r="GE49" s="156"/>
      <c r="GF49" s="156"/>
      <c r="GG49" s="156"/>
      <c r="GH49" s="156"/>
      <c r="GI49" s="156"/>
      <c r="GJ49" s="156"/>
      <c r="GK49" s="156"/>
      <c r="GL49" s="156"/>
      <c r="GM49" s="156"/>
      <c r="GN49" s="156"/>
      <c r="GO49" s="156"/>
      <c r="GP49" s="156"/>
      <c r="GQ49" s="156"/>
      <c r="GR49" s="156"/>
      <c r="GS49" s="156"/>
      <c r="GT49" s="156"/>
      <c r="GU49" s="156"/>
      <c r="GV49" s="156"/>
      <c r="GW49" s="156"/>
      <c r="GX49" s="156"/>
      <c r="GY49" s="156"/>
      <c r="GZ49" s="156"/>
      <c r="HA49" s="156"/>
      <c r="HB49" s="156"/>
      <c r="HC49" s="156"/>
      <c r="HD49" s="156"/>
      <c r="HE49" s="156"/>
      <c r="HF49" s="156"/>
      <c r="HG49" s="156"/>
      <c r="HH49" s="156"/>
      <c r="HI49" s="156"/>
      <c r="HJ49" s="156"/>
      <c r="HK49" s="156"/>
      <c r="HL49" s="156"/>
      <c r="HM49" s="156"/>
      <c r="HN49" s="156"/>
      <c r="HO49" s="156"/>
      <c r="HP49" s="156"/>
      <c r="HQ49" s="156"/>
      <c r="HR49" s="156"/>
      <c r="HS49" s="156"/>
      <c r="HT49" s="156"/>
      <c r="HU49" s="156"/>
      <c r="HV49" s="156"/>
      <c r="HW49" s="156"/>
      <c r="HX49" s="156"/>
      <c r="HY49" s="156"/>
      <c r="HZ49" s="156"/>
      <c r="IA49" s="156"/>
      <c r="IB49" s="156"/>
      <c r="IC49" s="156"/>
    </row>
    <row r="50" s="52" customFormat="1" ht="142" customHeight="1" spans="1:237">
      <c r="A50" s="105"/>
      <c r="B50" s="102"/>
      <c r="C50" s="102" t="s">
        <v>122</v>
      </c>
      <c r="D50" s="102" t="s">
        <v>193</v>
      </c>
      <c r="E50" s="102" t="s">
        <v>124</v>
      </c>
      <c r="F50" s="103" t="s">
        <v>205</v>
      </c>
      <c r="G50" s="102">
        <v>7.32</v>
      </c>
      <c r="H50" s="102">
        <v>7.32</v>
      </c>
      <c r="I50" s="71"/>
      <c r="J50" s="125"/>
      <c r="K50" s="125"/>
      <c r="L50" s="90" t="s">
        <v>13</v>
      </c>
      <c r="M50" s="122" t="s">
        <v>138</v>
      </c>
      <c r="N50" s="103" t="s">
        <v>195</v>
      </c>
      <c r="O50" s="126">
        <v>8</v>
      </c>
      <c r="P50" s="125"/>
      <c r="Q50" s="150">
        <f t="shared" si="1"/>
        <v>0.0145</v>
      </c>
      <c r="R50" s="144">
        <v>0.0145</v>
      </c>
      <c r="S50" s="125"/>
      <c r="T50" s="103">
        <f t="shared" si="2"/>
        <v>0.0576</v>
      </c>
      <c r="U50" s="151">
        <v>0.0576</v>
      </c>
      <c r="V50" s="150"/>
      <c r="W50" s="152" t="s">
        <v>128</v>
      </c>
      <c r="X50" s="134" t="s">
        <v>129</v>
      </c>
      <c r="Y50" s="134" t="s">
        <v>130</v>
      </c>
      <c r="Z50" s="134" t="s">
        <v>196</v>
      </c>
      <c r="AA50" s="150"/>
      <c r="AB50" s="150"/>
      <c r="AC50" s="156"/>
      <c r="AD50" s="156"/>
      <c r="AE50" s="156"/>
      <c r="AF50" s="156"/>
      <c r="AG50" s="156"/>
      <c r="AH50" s="156"/>
      <c r="AI50" s="156"/>
      <c r="AJ50" s="156"/>
      <c r="AK50" s="156"/>
      <c r="AL50" s="156"/>
      <c r="AM50" s="156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6"/>
      <c r="BQ50" s="156"/>
      <c r="BR50" s="156"/>
      <c r="BS50" s="156"/>
      <c r="BT50" s="156"/>
      <c r="BU50" s="156"/>
      <c r="BV50" s="156"/>
      <c r="BW50" s="156"/>
      <c r="BX50" s="156"/>
      <c r="BY50" s="156"/>
      <c r="BZ50" s="156"/>
      <c r="CA50" s="156"/>
      <c r="CB50" s="156"/>
      <c r="CC50" s="156"/>
      <c r="CD50" s="156"/>
      <c r="CE50" s="156"/>
      <c r="CF50" s="156"/>
      <c r="CG50" s="156"/>
      <c r="CH50" s="156"/>
      <c r="CI50" s="156"/>
      <c r="CJ50" s="156"/>
      <c r="CK50" s="156"/>
      <c r="CL50" s="156"/>
      <c r="CM50" s="156"/>
      <c r="CN50" s="156"/>
      <c r="CO50" s="156"/>
      <c r="CP50" s="156"/>
      <c r="CQ50" s="156"/>
      <c r="CR50" s="156"/>
      <c r="CS50" s="156"/>
      <c r="CT50" s="156"/>
      <c r="CU50" s="156"/>
      <c r="CV50" s="156"/>
      <c r="CW50" s="156"/>
      <c r="CX50" s="156"/>
      <c r="CY50" s="156"/>
      <c r="CZ50" s="156"/>
      <c r="DA50" s="156"/>
      <c r="DB50" s="156"/>
      <c r="DC50" s="156"/>
      <c r="DD50" s="156"/>
      <c r="DE50" s="156"/>
      <c r="DF50" s="156"/>
      <c r="DG50" s="156"/>
      <c r="DH50" s="156"/>
      <c r="DI50" s="156"/>
      <c r="DJ50" s="156"/>
      <c r="DK50" s="156"/>
      <c r="DL50" s="156"/>
      <c r="DM50" s="156"/>
      <c r="DN50" s="156"/>
      <c r="DO50" s="156"/>
      <c r="DP50" s="156"/>
      <c r="DQ50" s="156"/>
      <c r="DR50" s="156"/>
      <c r="DS50" s="156"/>
      <c r="DT50" s="156"/>
      <c r="DU50" s="156"/>
      <c r="DV50" s="156"/>
      <c r="DW50" s="156"/>
      <c r="DX50" s="156"/>
      <c r="DY50" s="156"/>
      <c r="DZ50" s="156"/>
      <c r="EA50" s="156"/>
      <c r="EB50" s="156"/>
      <c r="EC50" s="156"/>
      <c r="ED50" s="156"/>
      <c r="EE50" s="156"/>
      <c r="EF50" s="156"/>
      <c r="EG50" s="156"/>
      <c r="EH50" s="156"/>
      <c r="EI50" s="156"/>
      <c r="EJ50" s="156"/>
      <c r="EK50" s="156"/>
      <c r="EL50" s="156"/>
      <c r="EM50" s="156"/>
      <c r="EN50" s="156"/>
      <c r="EO50" s="156"/>
      <c r="EP50" s="156"/>
      <c r="EQ50" s="156"/>
      <c r="ER50" s="156"/>
      <c r="ES50" s="156"/>
      <c r="ET50" s="156"/>
      <c r="EU50" s="156"/>
      <c r="EV50" s="156"/>
      <c r="EW50" s="156"/>
      <c r="EX50" s="156"/>
      <c r="EY50" s="156"/>
      <c r="EZ50" s="156"/>
      <c r="FA50" s="156"/>
      <c r="FB50" s="156"/>
      <c r="FC50" s="156"/>
      <c r="FD50" s="156"/>
      <c r="FE50" s="156"/>
      <c r="FF50" s="156"/>
      <c r="FG50" s="156"/>
      <c r="FH50" s="156"/>
      <c r="FI50" s="156"/>
      <c r="FJ50" s="156"/>
      <c r="FK50" s="156"/>
      <c r="FL50" s="156"/>
      <c r="FM50" s="156"/>
      <c r="FN50" s="156"/>
      <c r="FO50" s="156"/>
      <c r="FP50" s="156"/>
      <c r="FQ50" s="156"/>
      <c r="FR50" s="156"/>
      <c r="FS50" s="156"/>
      <c r="FT50" s="156"/>
      <c r="FU50" s="156"/>
      <c r="FV50" s="156"/>
      <c r="FW50" s="156"/>
      <c r="FX50" s="156"/>
      <c r="FY50" s="156"/>
      <c r="FZ50" s="156"/>
      <c r="GA50" s="156"/>
      <c r="GB50" s="156"/>
      <c r="GC50" s="156"/>
      <c r="GD50" s="156"/>
      <c r="GE50" s="156"/>
      <c r="GF50" s="156"/>
      <c r="GG50" s="156"/>
      <c r="GH50" s="156"/>
      <c r="GI50" s="156"/>
      <c r="GJ50" s="156"/>
      <c r="GK50" s="156"/>
      <c r="GL50" s="156"/>
      <c r="GM50" s="156"/>
      <c r="GN50" s="156"/>
      <c r="GO50" s="156"/>
      <c r="GP50" s="156"/>
      <c r="GQ50" s="156"/>
      <c r="GR50" s="156"/>
      <c r="GS50" s="156"/>
      <c r="GT50" s="156"/>
      <c r="GU50" s="156"/>
      <c r="GV50" s="156"/>
      <c r="GW50" s="156"/>
      <c r="GX50" s="156"/>
      <c r="GY50" s="156"/>
      <c r="GZ50" s="156"/>
      <c r="HA50" s="156"/>
      <c r="HB50" s="156"/>
      <c r="HC50" s="156"/>
      <c r="HD50" s="156"/>
      <c r="HE50" s="156"/>
      <c r="HF50" s="156"/>
      <c r="HG50" s="156"/>
      <c r="HH50" s="156"/>
      <c r="HI50" s="156"/>
      <c r="HJ50" s="156"/>
      <c r="HK50" s="156"/>
      <c r="HL50" s="156"/>
      <c r="HM50" s="156"/>
      <c r="HN50" s="156"/>
      <c r="HO50" s="156"/>
      <c r="HP50" s="156"/>
      <c r="HQ50" s="156"/>
      <c r="HR50" s="156"/>
      <c r="HS50" s="156"/>
      <c r="HT50" s="156"/>
      <c r="HU50" s="156"/>
      <c r="HV50" s="156"/>
      <c r="HW50" s="156"/>
      <c r="HX50" s="156"/>
      <c r="HY50" s="156"/>
      <c r="HZ50" s="156"/>
      <c r="IA50" s="156"/>
      <c r="IB50" s="156"/>
      <c r="IC50" s="156"/>
    </row>
    <row r="51" s="52" customFormat="1" ht="142" customHeight="1" spans="1:237">
      <c r="A51" s="105"/>
      <c r="B51" s="102"/>
      <c r="C51" s="102" t="s">
        <v>122</v>
      </c>
      <c r="D51" s="102" t="s">
        <v>193</v>
      </c>
      <c r="E51" s="102" t="s">
        <v>154</v>
      </c>
      <c r="F51" s="103" t="s">
        <v>206</v>
      </c>
      <c r="G51" s="102">
        <v>60.54</v>
      </c>
      <c r="H51" s="102">
        <v>60.54</v>
      </c>
      <c r="I51" s="71"/>
      <c r="J51" s="125"/>
      <c r="K51" s="125"/>
      <c r="L51" s="90" t="s">
        <v>13</v>
      </c>
      <c r="M51" s="122" t="s">
        <v>138</v>
      </c>
      <c r="N51" s="103" t="s">
        <v>195</v>
      </c>
      <c r="O51" s="126">
        <v>11</v>
      </c>
      <c r="P51" s="125"/>
      <c r="Q51" s="150">
        <f t="shared" si="1"/>
        <v>0.1138</v>
      </c>
      <c r="R51" s="144">
        <v>0.1138</v>
      </c>
      <c r="S51" s="125"/>
      <c r="T51" s="103">
        <f t="shared" si="2"/>
        <v>0.4767</v>
      </c>
      <c r="U51" s="151">
        <v>0.4767</v>
      </c>
      <c r="V51" s="150"/>
      <c r="W51" s="152" t="s">
        <v>128</v>
      </c>
      <c r="X51" s="134" t="s">
        <v>129</v>
      </c>
      <c r="Y51" s="134" t="s">
        <v>130</v>
      </c>
      <c r="Z51" s="134" t="s">
        <v>196</v>
      </c>
      <c r="AA51" s="150"/>
      <c r="AB51" s="150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  <c r="BA51" s="156"/>
      <c r="BB51" s="156"/>
      <c r="BC51" s="156"/>
      <c r="BD51" s="156"/>
      <c r="BE51" s="156"/>
      <c r="BF51" s="156"/>
      <c r="BG51" s="156"/>
      <c r="BH51" s="156"/>
      <c r="BI51" s="156"/>
      <c r="BJ51" s="156"/>
      <c r="BK51" s="156"/>
      <c r="BL51" s="156"/>
      <c r="BM51" s="156"/>
      <c r="BN51" s="156"/>
      <c r="BO51" s="156"/>
      <c r="BP51" s="156"/>
      <c r="BQ51" s="156"/>
      <c r="BR51" s="156"/>
      <c r="BS51" s="156"/>
      <c r="BT51" s="156"/>
      <c r="BU51" s="156"/>
      <c r="BV51" s="156"/>
      <c r="BW51" s="156"/>
      <c r="BX51" s="156"/>
      <c r="BY51" s="156"/>
      <c r="BZ51" s="156"/>
      <c r="CA51" s="156"/>
      <c r="CB51" s="156"/>
      <c r="CC51" s="156"/>
      <c r="CD51" s="156"/>
      <c r="CE51" s="156"/>
      <c r="CF51" s="156"/>
      <c r="CG51" s="156"/>
      <c r="CH51" s="156"/>
      <c r="CI51" s="156"/>
      <c r="CJ51" s="156"/>
      <c r="CK51" s="156"/>
      <c r="CL51" s="156"/>
      <c r="CM51" s="156"/>
      <c r="CN51" s="156"/>
      <c r="CO51" s="156"/>
      <c r="CP51" s="156"/>
      <c r="CQ51" s="156"/>
      <c r="CR51" s="156"/>
      <c r="CS51" s="156"/>
      <c r="CT51" s="156"/>
      <c r="CU51" s="156"/>
      <c r="CV51" s="156"/>
      <c r="CW51" s="156"/>
      <c r="CX51" s="156"/>
      <c r="CY51" s="156"/>
      <c r="CZ51" s="156"/>
      <c r="DA51" s="156"/>
      <c r="DB51" s="156"/>
      <c r="DC51" s="156"/>
      <c r="DD51" s="156"/>
      <c r="DE51" s="156"/>
      <c r="DF51" s="156"/>
      <c r="DG51" s="156"/>
      <c r="DH51" s="156"/>
      <c r="DI51" s="156"/>
      <c r="DJ51" s="156"/>
      <c r="DK51" s="156"/>
      <c r="DL51" s="156"/>
      <c r="DM51" s="156"/>
      <c r="DN51" s="156"/>
      <c r="DO51" s="156"/>
      <c r="DP51" s="156"/>
      <c r="DQ51" s="156"/>
      <c r="DR51" s="156"/>
      <c r="DS51" s="156"/>
      <c r="DT51" s="156"/>
      <c r="DU51" s="156"/>
      <c r="DV51" s="156"/>
      <c r="DW51" s="156"/>
      <c r="DX51" s="156"/>
      <c r="DY51" s="156"/>
      <c r="DZ51" s="156"/>
      <c r="EA51" s="156"/>
      <c r="EB51" s="156"/>
      <c r="EC51" s="156"/>
      <c r="ED51" s="156"/>
      <c r="EE51" s="156"/>
      <c r="EF51" s="156"/>
      <c r="EG51" s="156"/>
      <c r="EH51" s="156"/>
      <c r="EI51" s="156"/>
      <c r="EJ51" s="156"/>
      <c r="EK51" s="156"/>
      <c r="EL51" s="156"/>
      <c r="EM51" s="156"/>
      <c r="EN51" s="156"/>
      <c r="EO51" s="156"/>
      <c r="EP51" s="156"/>
      <c r="EQ51" s="156"/>
      <c r="ER51" s="156"/>
      <c r="ES51" s="156"/>
      <c r="ET51" s="156"/>
      <c r="EU51" s="156"/>
      <c r="EV51" s="156"/>
      <c r="EW51" s="156"/>
      <c r="EX51" s="156"/>
      <c r="EY51" s="156"/>
      <c r="EZ51" s="156"/>
      <c r="FA51" s="156"/>
      <c r="FB51" s="156"/>
      <c r="FC51" s="156"/>
      <c r="FD51" s="156"/>
      <c r="FE51" s="156"/>
      <c r="FF51" s="156"/>
      <c r="FG51" s="156"/>
      <c r="FH51" s="156"/>
      <c r="FI51" s="156"/>
      <c r="FJ51" s="156"/>
      <c r="FK51" s="156"/>
      <c r="FL51" s="156"/>
      <c r="FM51" s="156"/>
      <c r="FN51" s="156"/>
      <c r="FO51" s="156"/>
      <c r="FP51" s="156"/>
      <c r="FQ51" s="156"/>
      <c r="FR51" s="156"/>
      <c r="FS51" s="156"/>
      <c r="FT51" s="156"/>
      <c r="FU51" s="156"/>
      <c r="FV51" s="156"/>
      <c r="FW51" s="156"/>
      <c r="FX51" s="156"/>
      <c r="FY51" s="156"/>
      <c r="FZ51" s="156"/>
      <c r="GA51" s="156"/>
      <c r="GB51" s="156"/>
      <c r="GC51" s="156"/>
      <c r="GD51" s="156"/>
      <c r="GE51" s="156"/>
      <c r="GF51" s="156"/>
      <c r="GG51" s="156"/>
      <c r="GH51" s="156"/>
      <c r="GI51" s="156"/>
      <c r="GJ51" s="156"/>
      <c r="GK51" s="156"/>
      <c r="GL51" s="156"/>
      <c r="GM51" s="156"/>
      <c r="GN51" s="156"/>
      <c r="GO51" s="156"/>
      <c r="GP51" s="156"/>
      <c r="GQ51" s="156"/>
      <c r="GR51" s="156"/>
      <c r="GS51" s="156"/>
      <c r="GT51" s="156"/>
      <c r="GU51" s="156"/>
      <c r="GV51" s="156"/>
      <c r="GW51" s="156"/>
      <c r="GX51" s="156"/>
      <c r="GY51" s="156"/>
      <c r="GZ51" s="156"/>
      <c r="HA51" s="156"/>
      <c r="HB51" s="156"/>
      <c r="HC51" s="156"/>
      <c r="HD51" s="156"/>
      <c r="HE51" s="156"/>
      <c r="HF51" s="156"/>
      <c r="HG51" s="156"/>
      <c r="HH51" s="156"/>
      <c r="HI51" s="156"/>
      <c r="HJ51" s="156"/>
      <c r="HK51" s="156"/>
      <c r="HL51" s="156"/>
      <c r="HM51" s="156"/>
      <c r="HN51" s="156"/>
      <c r="HO51" s="156"/>
      <c r="HP51" s="156"/>
      <c r="HQ51" s="156"/>
      <c r="HR51" s="156"/>
      <c r="HS51" s="156"/>
      <c r="HT51" s="156"/>
      <c r="HU51" s="156"/>
      <c r="HV51" s="156"/>
      <c r="HW51" s="156"/>
      <c r="HX51" s="156"/>
      <c r="HY51" s="156"/>
      <c r="HZ51" s="156"/>
      <c r="IA51" s="156"/>
      <c r="IB51" s="156"/>
      <c r="IC51" s="156"/>
    </row>
    <row r="52" s="52" customFormat="1" ht="142" customHeight="1" spans="1:237">
      <c r="A52" s="105">
        <v>2</v>
      </c>
      <c r="B52" s="102" t="s">
        <v>192</v>
      </c>
      <c r="C52" s="102" t="s">
        <v>122</v>
      </c>
      <c r="D52" s="102" t="s">
        <v>193</v>
      </c>
      <c r="E52" s="102" t="s">
        <v>158</v>
      </c>
      <c r="F52" s="103" t="s">
        <v>207</v>
      </c>
      <c r="G52" s="102">
        <v>85.93</v>
      </c>
      <c r="H52" s="102">
        <v>85.93</v>
      </c>
      <c r="I52" s="71"/>
      <c r="J52" s="125"/>
      <c r="K52" s="125"/>
      <c r="L52" s="90" t="s">
        <v>13</v>
      </c>
      <c r="M52" s="122" t="s">
        <v>138</v>
      </c>
      <c r="N52" s="103" t="s">
        <v>195</v>
      </c>
      <c r="O52" s="126">
        <v>9</v>
      </c>
      <c r="P52" s="125"/>
      <c r="Q52" s="150">
        <f t="shared" si="1"/>
        <v>0.1535</v>
      </c>
      <c r="R52" s="144">
        <v>0.1535</v>
      </c>
      <c r="S52" s="125"/>
      <c r="T52" s="103">
        <f t="shared" si="2"/>
        <v>0.6766</v>
      </c>
      <c r="U52" s="151">
        <v>0.6766</v>
      </c>
      <c r="V52" s="150"/>
      <c r="W52" s="152" t="s">
        <v>128</v>
      </c>
      <c r="X52" s="134" t="s">
        <v>129</v>
      </c>
      <c r="Y52" s="134" t="s">
        <v>130</v>
      </c>
      <c r="Z52" s="134" t="s">
        <v>196</v>
      </c>
      <c r="AA52" s="150"/>
      <c r="AB52" s="150"/>
      <c r="AC52" s="156"/>
      <c r="AD52" s="156"/>
      <c r="AE52" s="156"/>
      <c r="AF52" s="156"/>
      <c r="AG52" s="156"/>
      <c r="AH52" s="156"/>
      <c r="AI52" s="156"/>
      <c r="AJ52" s="156"/>
      <c r="AK52" s="156"/>
      <c r="AL52" s="156"/>
      <c r="AM52" s="156"/>
      <c r="AN52" s="156"/>
      <c r="AO52" s="156"/>
      <c r="AP52" s="156"/>
      <c r="AQ52" s="156"/>
      <c r="AR52" s="156"/>
      <c r="AS52" s="156"/>
      <c r="AT52" s="156"/>
      <c r="AU52" s="156"/>
      <c r="AV52" s="156"/>
      <c r="AW52" s="156"/>
      <c r="AX52" s="156"/>
      <c r="AY52" s="156"/>
      <c r="AZ52" s="156"/>
      <c r="BA52" s="156"/>
      <c r="BB52" s="156"/>
      <c r="BC52" s="156"/>
      <c r="BD52" s="156"/>
      <c r="BE52" s="156"/>
      <c r="BF52" s="156"/>
      <c r="BG52" s="156"/>
      <c r="BH52" s="156"/>
      <c r="BI52" s="156"/>
      <c r="BJ52" s="156"/>
      <c r="BK52" s="156"/>
      <c r="BL52" s="156"/>
      <c r="BM52" s="156"/>
      <c r="BN52" s="156"/>
      <c r="BO52" s="156"/>
      <c r="BP52" s="156"/>
      <c r="BQ52" s="156"/>
      <c r="BR52" s="156"/>
      <c r="BS52" s="156"/>
      <c r="BT52" s="156"/>
      <c r="BU52" s="156"/>
      <c r="BV52" s="156"/>
      <c r="BW52" s="156"/>
      <c r="BX52" s="156"/>
      <c r="BY52" s="156"/>
      <c r="BZ52" s="156"/>
      <c r="CA52" s="156"/>
      <c r="CB52" s="156"/>
      <c r="CC52" s="156"/>
      <c r="CD52" s="156"/>
      <c r="CE52" s="156"/>
      <c r="CF52" s="156"/>
      <c r="CG52" s="156"/>
      <c r="CH52" s="156"/>
      <c r="CI52" s="156"/>
      <c r="CJ52" s="156"/>
      <c r="CK52" s="156"/>
      <c r="CL52" s="156"/>
      <c r="CM52" s="156"/>
      <c r="CN52" s="156"/>
      <c r="CO52" s="156"/>
      <c r="CP52" s="156"/>
      <c r="CQ52" s="156"/>
      <c r="CR52" s="156"/>
      <c r="CS52" s="156"/>
      <c r="CT52" s="156"/>
      <c r="CU52" s="156"/>
      <c r="CV52" s="156"/>
      <c r="CW52" s="156"/>
      <c r="CX52" s="156"/>
      <c r="CY52" s="156"/>
      <c r="CZ52" s="156"/>
      <c r="DA52" s="156"/>
      <c r="DB52" s="156"/>
      <c r="DC52" s="156"/>
      <c r="DD52" s="156"/>
      <c r="DE52" s="156"/>
      <c r="DF52" s="156"/>
      <c r="DG52" s="156"/>
      <c r="DH52" s="156"/>
      <c r="DI52" s="156"/>
      <c r="DJ52" s="156"/>
      <c r="DK52" s="156"/>
      <c r="DL52" s="156"/>
      <c r="DM52" s="156"/>
      <c r="DN52" s="156"/>
      <c r="DO52" s="156"/>
      <c r="DP52" s="156"/>
      <c r="DQ52" s="156"/>
      <c r="DR52" s="156"/>
      <c r="DS52" s="156"/>
      <c r="DT52" s="156"/>
      <c r="DU52" s="156"/>
      <c r="DV52" s="156"/>
      <c r="DW52" s="156"/>
      <c r="DX52" s="156"/>
      <c r="DY52" s="156"/>
      <c r="DZ52" s="156"/>
      <c r="EA52" s="156"/>
      <c r="EB52" s="156"/>
      <c r="EC52" s="156"/>
      <c r="ED52" s="156"/>
      <c r="EE52" s="156"/>
      <c r="EF52" s="156"/>
      <c r="EG52" s="156"/>
      <c r="EH52" s="156"/>
      <c r="EI52" s="156"/>
      <c r="EJ52" s="156"/>
      <c r="EK52" s="156"/>
      <c r="EL52" s="156"/>
      <c r="EM52" s="156"/>
      <c r="EN52" s="156"/>
      <c r="EO52" s="156"/>
      <c r="EP52" s="156"/>
      <c r="EQ52" s="156"/>
      <c r="ER52" s="156"/>
      <c r="ES52" s="156"/>
      <c r="ET52" s="156"/>
      <c r="EU52" s="156"/>
      <c r="EV52" s="156"/>
      <c r="EW52" s="156"/>
      <c r="EX52" s="156"/>
      <c r="EY52" s="156"/>
      <c r="EZ52" s="156"/>
      <c r="FA52" s="156"/>
      <c r="FB52" s="156"/>
      <c r="FC52" s="156"/>
      <c r="FD52" s="156"/>
      <c r="FE52" s="156"/>
      <c r="FF52" s="156"/>
      <c r="FG52" s="156"/>
      <c r="FH52" s="156"/>
      <c r="FI52" s="156"/>
      <c r="FJ52" s="156"/>
      <c r="FK52" s="156"/>
      <c r="FL52" s="156"/>
      <c r="FM52" s="156"/>
      <c r="FN52" s="156"/>
      <c r="FO52" s="156"/>
      <c r="FP52" s="156"/>
      <c r="FQ52" s="156"/>
      <c r="FR52" s="156"/>
      <c r="FS52" s="156"/>
      <c r="FT52" s="156"/>
      <c r="FU52" s="156"/>
      <c r="FV52" s="156"/>
      <c r="FW52" s="156"/>
      <c r="FX52" s="156"/>
      <c r="FY52" s="156"/>
      <c r="FZ52" s="156"/>
      <c r="GA52" s="156"/>
      <c r="GB52" s="156"/>
      <c r="GC52" s="156"/>
      <c r="GD52" s="156"/>
      <c r="GE52" s="156"/>
      <c r="GF52" s="156"/>
      <c r="GG52" s="156"/>
      <c r="GH52" s="156"/>
      <c r="GI52" s="156"/>
      <c r="GJ52" s="156"/>
      <c r="GK52" s="156"/>
      <c r="GL52" s="156"/>
      <c r="GM52" s="156"/>
      <c r="GN52" s="156"/>
      <c r="GO52" s="156"/>
      <c r="GP52" s="156"/>
      <c r="GQ52" s="156"/>
      <c r="GR52" s="156"/>
      <c r="GS52" s="156"/>
      <c r="GT52" s="156"/>
      <c r="GU52" s="156"/>
      <c r="GV52" s="156"/>
      <c r="GW52" s="156"/>
      <c r="GX52" s="156"/>
      <c r="GY52" s="156"/>
      <c r="GZ52" s="156"/>
      <c r="HA52" s="156"/>
      <c r="HB52" s="156"/>
      <c r="HC52" s="156"/>
      <c r="HD52" s="156"/>
      <c r="HE52" s="156"/>
      <c r="HF52" s="156"/>
      <c r="HG52" s="156"/>
      <c r="HH52" s="156"/>
      <c r="HI52" s="156"/>
      <c r="HJ52" s="156"/>
      <c r="HK52" s="156"/>
      <c r="HL52" s="156"/>
      <c r="HM52" s="156"/>
      <c r="HN52" s="156"/>
      <c r="HO52" s="156"/>
      <c r="HP52" s="156"/>
      <c r="HQ52" s="156"/>
      <c r="HR52" s="156"/>
      <c r="HS52" s="156"/>
      <c r="HT52" s="156"/>
      <c r="HU52" s="156"/>
      <c r="HV52" s="156"/>
      <c r="HW52" s="156"/>
      <c r="HX52" s="156"/>
      <c r="HY52" s="156"/>
      <c r="HZ52" s="156"/>
      <c r="IA52" s="156"/>
      <c r="IB52" s="156"/>
      <c r="IC52" s="156"/>
    </row>
    <row r="53" s="52" customFormat="1" ht="142" customHeight="1" spans="1:237">
      <c r="A53" s="105"/>
      <c r="B53" s="102"/>
      <c r="C53" s="102" t="s">
        <v>122</v>
      </c>
      <c r="D53" s="102" t="s">
        <v>193</v>
      </c>
      <c r="E53" s="102" t="s">
        <v>168</v>
      </c>
      <c r="F53" s="103" t="s">
        <v>208</v>
      </c>
      <c r="G53" s="102">
        <v>36.93</v>
      </c>
      <c r="H53" s="102">
        <v>36.93</v>
      </c>
      <c r="I53" s="71"/>
      <c r="J53" s="125"/>
      <c r="K53" s="125"/>
      <c r="L53" s="90" t="s">
        <v>13</v>
      </c>
      <c r="M53" s="122" t="s">
        <v>138</v>
      </c>
      <c r="N53" s="103" t="s">
        <v>195</v>
      </c>
      <c r="O53" s="126">
        <v>12</v>
      </c>
      <c r="P53" s="125"/>
      <c r="Q53" s="150">
        <f t="shared" si="1"/>
        <v>0.0664</v>
      </c>
      <c r="R53" s="144">
        <v>0.0664</v>
      </c>
      <c r="S53" s="125"/>
      <c r="T53" s="103">
        <f t="shared" si="2"/>
        <v>0.2908</v>
      </c>
      <c r="U53" s="151">
        <v>0.2908</v>
      </c>
      <c r="V53" s="150"/>
      <c r="W53" s="152" t="s">
        <v>128</v>
      </c>
      <c r="X53" s="134" t="s">
        <v>129</v>
      </c>
      <c r="Y53" s="134" t="s">
        <v>130</v>
      </c>
      <c r="Z53" s="134" t="s">
        <v>196</v>
      </c>
      <c r="AA53" s="150"/>
      <c r="AB53" s="150"/>
      <c r="AC53" s="156"/>
      <c r="AD53" s="156"/>
      <c r="AE53" s="156"/>
      <c r="AF53" s="156"/>
      <c r="AG53" s="156"/>
      <c r="AH53" s="156"/>
      <c r="AI53" s="156"/>
      <c r="AJ53" s="156"/>
      <c r="AK53" s="156"/>
      <c r="AL53" s="156"/>
      <c r="AM53" s="156"/>
      <c r="AN53" s="156"/>
      <c r="AO53" s="156"/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  <c r="BA53" s="156"/>
      <c r="BB53" s="156"/>
      <c r="BC53" s="156"/>
      <c r="BD53" s="156"/>
      <c r="BE53" s="156"/>
      <c r="BF53" s="156"/>
      <c r="BG53" s="156"/>
      <c r="BH53" s="156"/>
      <c r="BI53" s="156"/>
      <c r="BJ53" s="156"/>
      <c r="BK53" s="156"/>
      <c r="BL53" s="156"/>
      <c r="BM53" s="156"/>
      <c r="BN53" s="156"/>
      <c r="BO53" s="156"/>
      <c r="BP53" s="156"/>
      <c r="BQ53" s="156"/>
      <c r="BR53" s="156"/>
      <c r="BS53" s="156"/>
      <c r="BT53" s="156"/>
      <c r="BU53" s="156"/>
      <c r="BV53" s="156"/>
      <c r="BW53" s="156"/>
      <c r="BX53" s="156"/>
      <c r="BY53" s="156"/>
      <c r="BZ53" s="156"/>
      <c r="CA53" s="156"/>
      <c r="CB53" s="156"/>
      <c r="CC53" s="156"/>
      <c r="CD53" s="156"/>
      <c r="CE53" s="156"/>
      <c r="CF53" s="156"/>
      <c r="CG53" s="156"/>
      <c r="CH53" s="156"/>
      <c r="CI53" s="156"/>
      <c r="CJ53" s="156"/>
      <c r="CK53" s="156"/>
      <c r="CL53" s="156"/>
      <c r="CM53" s="156"/>
      <c r="CN53" s="156"/>
      <c r="CO53" s="156"/>
      <c r="CP53" s="156"/>
      <c r="CQ53" s="156"/>
      <c r="CR53" s="156"/>
      <c r="CS53" s="156"/>
      <c r="CT53" s="156"/>
      <c r="CU53" s="156"/>
      <c r="CV53" s="156"/>
      <c r="CW53" s="156"/>
      <c r="CX53" s="156"/>
      <c r="CY53" s="156"/>
      <c r="CZ53" s="156"/>
      <c r="DA53" s="156"/>
      <c r="DB53" s="156"/>
      <c r="DC53" s="156"/>
      <c r="DD53" s="156"/>
      <c r="DE53" s="156"/>
      <c r="DF53" s="156"/>
      <c r="DG53" s="156"/>
      <c r="DH53" s="156"/>
      <c r="DI53" s="156"/>
      <c r="DJ53" s="156"/>
      <c r="DK53" s="156"/>
      <c r="DL53" s="156"/>
      <c r="DM53" s="156"/>
      <c r="DN53" s="156"/>
      <c r="DO53" s="156"/>
      <c r="DP53" s="156"/>
      <c r="DQ53" s="156"/>
      <c r="DR53" s="156"/>
      <c r="DS53" s="156"/>
      <c r="DT53" s="156"/>
      <c r="DU53" s="156"/>
      <c r="DV53" s="156"/>
      <c r="DW53" s="156"/>
      <c r="DX53" s="156"/>
      <c r="DY53" s="156"/>
      <c r="DZ53" s="156"/>
      <c r="EA53" s="156"/>
      <c r="EB53" s="156"/>
      <c r="EC53" s="156"/>
      <c r="ED53" s="156"/>
      <c r="EE53" s="156"/>
      <c r="EF53" s="156"/>
      <c r="EG53" s="156"/>
      <c r="EH53" s="156"/>
      <c r="EI53" s="156"/>
      <c r="EJ53" s="156"/>
      <c r="EK53" s="156"/>
      <c r="EL53" s="156"/>
      <c r="EM53" s="156"/>
      <c r="EN53" s="156"/>
      <c r="EO53" s="156"/>
      <c r="EP53" s="156"/>
      <c r="EQ53" s="156"/>
      <c r="ER53" s="156"/>
      <c r="ES53" s="156"/>
      <c r="ET53" s="156"/>
      <c r="EU53" s="156"/>
      <c r="EV53" s="156"/>
      <c r="EW53" s="156"/>
      <c r="EX53" s="156"/>
      <c r="EY53" s="156"/>
      <c r="EZ53" s="156"/>
      <c r="FA53" s="156"/>
      <c r="FB53" s="156"/>
      <c r="FC53" s="156"/>
      <c r="FD53" s="156"/>
      <c r="FE53" s="156"/>
      <c r="FF53" s="156"/>
      <c r="FG53" s="156"/>
      <c r="FH53" s="156"/>
      <c r="FI53" s="156"/>
      <c r="FJ53" s="156"/>
      <c r="FK53" s="156"/>
      <c r="FL53" s="156"/>
      <c r="FM53" s="156"/>
      <c r="FN53" s="156"/>
      <c r="FO53" s="156"/>
      <c r="FP53" s="156"/>
      <c r="FQ53" s="156"/>
      <c r="FR53" s="156"/>
      <c r="FS53" s="156"/>
      <c r="FT53" s="156"/>
      <c r="FU53" s="156"/>
      <c r="FV53" s="156"/>
      <c r="FW53" s="156"/>
      <c r="FX53" s="156"/>
      <c r="FY53" s="156"/>
      <c r="FZ53" s="156"/>
      <c r="GA53" s="156"/>
      <c r="GB53" s="156"/>
      <c r="GC53" s="156"/>
      <c r="GD53" s="156"/>
      <c r="GE53" s="156"/>
      <c r="GF53" s="156"/>
      <c r="GG53" s="156"/>
      <c r="GH53" s="156"/>
      <c r="GI53" s="156"/>
      <c r="GJ53" s="156"/>
      <c r="GK53" s="156"/>
      <c r="GL53" s="156"/>
      <c r="GM53" s="156"/>
      <c r="GN53" s="156"/>
      <c r="GO53" s="156"/>
      <c r="GP53" s="156"/>
      <c r="GQ53" s="156"/>
      <c r="GR53" s="156"/>
      <c r="GS53" s="156"/>
      <c r="GT53" s="156"/>
      <c r="GU53" s="156"/>
      <c r="GV53" s="156"/>
      <c r="GW53" s="156"/>
      <c r="GX53" s="156"/>
      <c r="GY53" s="156"/>
      <c r="GZ53" s="156"/>
      <c r="HA53" s="156"/>
      <c r="HB53" s="156"/>
      <c r="HC53" s="156"/>
      <c r="HD53" s="156"/>
      <c r="HE53" s="156"/>
      <c r="HF53" s="156"/>
      <c r="HG53" s="156"/>
      <c r="HH53" s="156"/>
      <c r="HI53" s="156"/>
      <c r="HJ53" s="156"/>
      <c r="HK53" s="156"/>
      <c r="HL53" s="156"/>
      <c r="HM53" s="156"/>
      <c r="HN53" s="156"/>
      <c r="HO53" s="156"/>
      <c r="HP53" s="156"/>
      <c r="HQ53" s="156"/>
      <c r="HR53" s="156"/>
      <c r="HS53" s="156"/>
      <c r="HT53" s="156"/>
      <c r="HU53" s="156"/>
      <c r="HV53" s="156"/>
      <c r="HW53" s="156"/>
      <c r="HX53" s="156"/>
      <c r="HY53" s="156"/>
      <c r="HZ53" s="156"/>
      <c r="IA53" s="156"/>
      <c r="IB53" s="156"/>
      <c r="IC53" s="156"/>
    </row>
    <row r="54" s="52" customFormat="1" ht="142" customHeight="1" spans="1:237">
      <c r="A54" s="105"/>
      <c r="B54" s="102"/>
      <c r="C54" s="102" t="s">
        <v>122</v>
      </c>
      <c r="D54" s="102" t="s">
        <v>193</v>
      </c>
      <c r="E54" s="102" t="s">
        <v>144</v>
      </c>
      <c r="F54" s="103" t="s">
        <v>209</v>
      </c>
      <c r="G54" s="102">
        <v>135.2</v>
      </c>
      <c r="H54" s="102">
        <v>135.2</v>
      </c>
      <c r="I54" s="71"/>
      <c r="J54" s="125"/>
      <c r="K54" s="125"/>
      <c r="L54" s="90" t="s">
        <v>13</v>
      </c>
      <c r="M54" s="122" t="s">
        <v>138</v>
      </c>
      <c r="N54" s="103" t="s">
        <v>195</v>
      </c>
      <c r="O54" s="126">
        <v>12</v>
      </c>
      <c r="P54" s="125"/>
      <c r="Q54" s="150">
        <f t="shared" si="1"/>
        <v>0.2308</v>
      </c>
      <c r="R54" s="144">
        <v>0.2308</v>
      </c>
      <c r="S54" s="125"/>
      <c r="T54" s="103">
        <f t="shared" si="2"/>
        <v>1.0645</v>
      </c>
      <c r="U54" s="151">
        <v>1.0645</v>
      </c>
      <c r="V54" s="150"/>
      <c r="W54" s="152" t="s">
        <v>128</v>
      </c>
      <c r="X54" s="134" t="s">
        <v>129</v>
      </c>
      <c r="Y54" s="134" t="s">
        <v>130</v>
      </c>
      <c r="Z54" s="134" t="s">
        <v>196</v>
      </c>
      <c r="AA54" s="150"/>
      <c r="AB54" s="150"/>
      <c r="AC54" s="156"/>
      <c r="AD54" s="156"/>
      <c r="AE54" s="156"/>
      <c r="AF54" s="156"/>
      <c r="AG54" s="156"/>
      <c r="AH54" s="156"/>
      <c r="AI54" s="156"/>
      <c r="AJ54" s="156"/>
      <c r="AK54" s="156"/>
      <c r="AL54" s="156"/>
      <c r="AM54" s="156"/>
      <c r="AN54" s="156"/>
      <c r="AO54" s="156"/>
      <c r="AP54" s="156"/>
      <c r="AQ54" s="156"/>
      <c r="AR54" s="156"/>
      <c r="AS54" s="156"/>
      <c r="AT54" s="156"/>
      <c r="AU54" s="156"/>
      <c r="AV54" s="156"/>
      <c r="AW54" s="156"/>
      <c r="AX54" s="156"/>
      <c r="AY54" s="156"/>
      <c r="AZ54" s="156"/>
      <c r="BA54" s="156"/>
      <c r="BB54" s="156"/>
      <c r="BC54" s="156"/>
      <c r="BD54" s="156"/>
      <c r="BE54" s="156"/>
      <c r="BF54" s="156"/>
      <c r="BG54" s="156"/>
      <c r="BH54" s="156"/>
      <c r="BI54" s="156"/>
      <c r="BJ54" s="156"/>
      <c r="BK54" s="156"/>
      <c r="BL54" s="156"/>
      <c r="BM54" s="156"/>
      <c r="BN54" s="156"/>
      <c r="BO54" s="156"/>
      <c r="BP54" s="156"/>
      <c r="BQ54" s="156"/>
      <c r="BR54" s="156"/>
      <c r="BS54" s="156"/>
      <c r="BT54" s="156"/>
      <c r="BU54" s="156"/>
      <c r="BV54" s="156"/>
      <c r="BW54" s="156"/>
      <c r="BX54" s="156"/>
      <c r="BY54" s="156"/>
      <c r="BZ54" s="156"/>
      <c r="CA54" s="156"/>
      <c r="CB54" s="156"/>
      <c r="CC54" s="156"/>
      <c r="CD54" s="156"/>
      <c r="CE54" s="156"/>
      <c r="CF54" s="156"/>
      <c r="CG54" s="156"/>
      <c r="CH54" s="156"/>
      <c r="CI54" s="156"/>
      <c r="CJ54" s="156"/>
      <c r="CK54" s="156"/>
      <c r="CL54" s="156"/>
      <c r="CM54" s="156"/>
      <c r="CN54" s="156"/>
      <c r="CO54" s="156"/>
      <c r="CP54" s="156"/>
      <c r="CQ54" s="156"/>
      <c r="CR54" s="156"/>
      <c r="CS54" s="156"/>
      <c r="CT54" s="156"/>
      <c r="CU54" s="156"/>
      <c r="CV54" s="156"/>
      <c r="CW54" s="156"/>
      <c r="CX54" s="156"/>
      <c r="CY54" s="156"/>
      <c r="CZ54" s="156"/>
      <c r="DA54" s="156"/>
      <c r="DB54" s="156"/>
      <c r="DC54" s="156"/>
      <c r="DD54" s="156"/>
      <c r="DE54" s="156"/>
      <c r="DF54" s="156"/>
      <c r="DG54" s="156"/>
      <c r="DH54" s="156"/>
      <c r="DI54" s="156"/>
      <c r="DJ54" s="156"/>
      <c r="DK54" s="156"/>
      <c r="DL54" s="156"/>
      <c r="DM54" s="156"/>
      <c r="DN54" s="156"/>
      <c r="DO54" s="156"/>
      <c r="DP54" s="156"/>
      <c r="DQ54" s="156"/>
      <c r="DR54" s="156"/>
      <c r="DS54" s="156"/>
      <c r="DT54" s="156"/>
      <c r="DU54" s="156"/>
      <c r="DV54" s="156"/>
      <c r="DW54" s="156"/>
      <c r="DX54" s="156"/>
      <c r="DY54" s="156"/>
      <c r="DZ54" s="156"/>
      <c r="EA54" s="156"/>
      <c r="EB54" s="156"/>
      <c r="EC54" s="156"/>
      <c r="ED54" s="156"/>
      <c r="EE54" s="156"/>
      <c r="EF54" s="156"/>
      <c r="EG54" s="156"/>
      <c r="EH54" s="156"/>
      <c r="EI54" s="156"/>
      <c r="EJ54" s="156"/>
      <c r="EK54" s="156"/>
      <c r="EL54" s="156"/>
      <c r="EM54" s="156"/>
      <c r="EN54" s="156"/>
      <c r="EO54" s="156"/>
      <c r="EP54" s="156"/>
      <c r="EQ54" s="156"/>
      <c r="ER54" s="156"/>
      <c r="ES54" s="156"/>
      <c r="ET54" s="156"/>
      <c r="EU54" s="156"/>
      <c r="EV54" s="156"/>
      <c r="EW54" s="156"/>
      <c r="EX54" s="156"/>
      <c r="EY54" s="156"/>
      <c r="EZ54" s="156"/>
      <c r="FA54" s="156"/>
      <c r="FB54" s="156"/>
      <c r="FC54" s="156"/>
      <c r="FD54" s="156"/>
      <c r="FE54" s="156"/>
      <c r="FF54" s="156"/>
      <c r="FG54" s="156"/>
      <c r="FH54" s="156"/>
      <c r="FI54" s="156"/>
      <c r="FJ54" s="156"/>
      <c r="FK54" s="156"/>
      <c r="FL54" s="156"/>
      <c r="FM54" s="156"/>
      <c r="FN54" s="156"/>
      <c r="FO54" s="156"/>
      <c r="FP54" s="156"/>
      <c r="FQ54" s="156"/>
      <c r="FR54" s="156"/>
      <c r="FS54" s="156"/>
      <c r="FT54" s="156"/>
      <c r="FU54" s="156"/>
      <c r="FV54" s="156"/>
      <c r="FW54" s="156"/>
      <c r="FX54" s="156"/>
      <c r="FY54" s="156"/>
      <c r="FZ54" s="156"/>
      <c r="GA54" s="156"/>
      <c r="GB54" s="156"/>
      <c r="GC54" s="156"/>
      <c r="GD54" s="156"/>
      <c r="GE54" s="156"/>
      <c r="GF54" s="156"/>
      <c r="GG54" s="156"/>
      <c r="GH54" s="156"/>
      <c r="GI54" s="156"/>
      <c r="GJ54" s="156"/>
      <c r="GK54" s="156"/>
      <c r="GL54" s="156"/>
      <c r="GM54" s="156"/>
      <c r="GN54" s="156"/>
      <c r="GO54" s="156"/>
      <c r="GP54" s="156"/>
      <c r="GQ54" s="156"/>
      <c r="GR54" s="156"/>
      <c r="GS54" s="156"/>
      <c r="GT54" s="156"/>
      <c r="GU54" s="156"/>
      <c r="GV54" s="156"/>
      <c r="GW54" s="156"/>
      <c r="GX54" s="156"/>
      <c r="GY54" s="156"/>
      <c r="GZ54" s="156"/>
      <c r="HA54" s="156"/>
      <c r="HB54" s="156"/>
      <c r="HC54" s="156"/>
      <c r="HD54" s="156"/>
      <c r="HE54" s="156"/>
      <c r="HF54" s="156"/>
      <c r="HG54" s="156"/>
      <c r="HH54" s="156"/>
      <c r="HI54" s="156"/>
      <c r="HJ54" s="156"/>
      <c r="HK54" s="156"/>
      <c r="HL54" s="156"/>
      <c r="HM54" s="156"/>
      <c r="HN54" s="156"/>
      <c r="HO54" s="156"/>
      <c r="HP54" s="156"/>
      <c r="HQ54" s="156"/>
      <c r="HR54" s="156"/>
      <c r="HS54" s="156"/>
      <c r="HT54" s="156"/>
      <c r="HU54" s="156"/>
      <c r="HV54" s="156"/>
      <c r="HW54" s="156"/>
      <c r="HX54" s="156"/>
      <c r="HY54" s="156"/>
      <c r="HZ54" s="156"/>
      <c r="IA54" s="156"/>
      <c r="IB54" s="156"/>
      <c r="IC54" s="156"/>
    </row>
    <row r="55" s="52" customFormat="1" ht="142" customHeight="1" spans="1:237">
      <c r="A55" s="105"/>
      <c r="B55" s="102"/>
      <c r="C55" s="102" t="s">
        <v>122</v>
      </c>
      <c r="D55" s="102" t="s">
        <v>193</v>
      </c>
      <c r="E55" s="102" t="s">
        <v>156</v>
      </c>
      <c r="F55" s="103" t="s">
        <v>210</v>
      </c>
      <c r="G55" s="102">
        <v>88.14</v>
      </c>
      <c r="H55" s="102">
        <v>88.14</v>
      </c>
      <c r="I55" s="71"/>
      <c r="J55" s="125"/>
      <c r="K55" s="125"/>
      <c r="L55" s="90" t="s">
        <v>13</v>
      </c>
      <c r="M55" s="122" t="s">
        <v>138</v>
      </c>
      <c r="N55" s="103" t="s">
        <v>195</v>
      </c>
      <c r="O55" s="126">
        <v>8</v>
      </c>
      <c r="P55" s="125"/>
      <c r="Q55" s="150">
        <f t="shared" si="1"/>
        <v>0.1695</v>
      </c>
      <c r="R55" s="144">
        <v>0.1695</v>
      </c>
      <c r="S55" s="125"/>
      <c r="T55" s="103">
        <f t="shared" si="2"/>
        <v>0.694</v>
      </c>
      <c r="U55" s="151">
        <v>0.694</v>
      </c>
      <c r="V55" s="150"/>
      <c r="W55" s="152" t="s">
        <v>128</v>
      </c>
      <c r="X55" s="134" t="s">
        <v>129</v>
      </c>
      <c r="Y55" s="134" t="s">
        <v>130</v>
      </c>
      <c r="Z55" s="134" t="s">
        <v>196</v>
      </c>
      <c r="AA55" s="150"/>
      <c r="AB55" s="150"/>
      <c r="AC55" s="156"/>
      <c r="AD55" s="156"/>
      <c r="AE55" s="156"/>
      <c r="AF55" s="156"/>
      <c r="AG55" s="156"/>
      <c r="AH55" s="156"/>
      <c r="AI55" s="156"/>
      <c r="AJ55" s="156"/>
      <c r="AK55" s="156"/>
      <c r="AL55" s="156"/>
      <c r="AM55" s="156"/>
      <c r="AN55" s="156"/>
      <c r="AO55" s="156"/>
      <c r="AP55" s="156"/>
      <c r="AQ55" s="156"/>
      <c r="AR55" s="156"/>
      <c r="AS55" s="156"/>
      <c r="AT55" s="156"/>
      <c r="AU55" s="156"/>
      <c r="AV55" s="156"/>
      <c r="AW55" s="156"/>
      <c r="AX55" s="156"/>
      <c r="AY55" s="156"/>
      <c r="AZ55" s="156"/>
      <c r="BA55" s="156"/>
      <c r="BB55" s="156"/>
      <c r="BC55" s="156"/>
      <c r="BD55" s="156"/>
      <c r="BE55" s="156"/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  <c r="BP55" s="156"/>
      <c r="BQ55" s="156"/>
      <c r="BR55" s="156"/>
      <c r="BS55" s="156"/>
      <c r="BT55" s="156"/>
      <c r="BU55" s="156"/>
      <c r="BV55" s="156"/>
      <c r="BW55" s="156"/>
      <c r="BX55" s="156"/>
      <c r="BY55" s="156"/>
      <c r="BZ55" s="156"/>
      <c r="CA55" s="156"/>
      <c r="CB55" s="156"/>
      <c r="CC55" s="156"/>
      <c r="CD55" s="156"/>
      <c r="CE55" s="156"/>
      <c r="CF55" s="156"/>
      <c r="CG55" s="156"/>
      <c r="CH55" s="156"/>
      <c r="CI55" s="156"/>
      <c r="CJ55" s="156"/>
      <c r="CK55" s="156"/>
      <c r="CL55" s="156"/>
      <c r="CM55" s="156"/>
      <c r="CN55" s="156"/>
      <c r="CO55" s="156"/>
      <c r="CP55" s="156"/>
      <c r="CQ55" s="156"/>
      <c r="CR55" s="156"/>
      <c r="CS55" s="156"/>
      <c r="CT55" s="156"/>
      <c r="CU55" s="156"/>
      <c r="CV55" s="156"/>
      <c r="CW55" s="156"/>
      <c r="CX55" s="156"/>
      <c r="CY55" s="156"/>
      <c r="CZ55" s="156"/>
      <c r="DA55" s="156"/>
      <c r="DB55" s="156"/>
      <c r="DC55" s="156"/>
      <c r="DD55" s="156"/>
      <c r="DE55" s="156"/>
      <c r="DF55" s="156"/>
      <c r="DG55" s="156"/>
      <c r="DH55" s="156"/>
      <c r="DI55" s="156"/>
      <c r="DJ55" s="156"/>
      <c r="DK55" s="156"/>
      <c r="DL55" s="156"/>
      <c r="DM55" s="156"/>
      <c r="DN55" s="156"/>
      <c r="DO55" s="156"/>
      <c r="DP55" s="156"/>
      <c r="DQ55" s="156"/>
      <c r="DR55" s="156"/>
      <c r="DS55" s="156"/>
      <c r="DT55" s="156"/>
      <c r="DU55" s="156"/>
      <c r="DV55" s="156"/>
      <c r="DW55" s="156"/>
      <c r="DX55" s="156"/>
      <c r="DY55" s="156"/>
      <c r="DZ55" s="156"/>
      <c r="EA55" s="156"/>
      <c r="EB55" s="156"/>
      <c r="EC55" s="156"/>
      <c r="ED55" s="156"/>
      <c r="EE55" s="156"/>
      <c r="EF55" s="156"/>
      <c r="EG55" s="156"/>
      <c r="EH55" s="156"/>
      <c r="EI55" s="156"/>
      <c r="EJ55" s="156"/>
      <c r="EK55" s="156"/>
      <c r="EL55" s="156"/>
      <c r="EM55" s="156"/>
      <c r="EN55" s="156"/>
      <c r="EO55" s="156"/>
      <c r="EP55" s="156"/>
      <c r="EQ55" s="156"/>
      <c r="ER55" s="156"/>
      <c r="ES55" s="156"/>
      <c r="ET55" s="156"/>
      <c r="EU55" s="156"/>
      <c r="EV55" s="156"/>
      <c r="EW55" s="156"/>
      <c r="EX55" s="156"/>
      <c r="EY55" s="156"/>
      <c r="EZ55" s="156"/>
      <c r="FA55" s="156"/>
      <c r="FB55" s="156"/>
      <c r="FC55" s="156"/>
      <c r="FD55" s="156"/>
      <c r="FE55" s="156"/>
      <c r="FF55" s="156"/>
      <c r="FG55" s="156"/>
      <c r="FH55" s="156"/>
      <c r="FI55" s="156"/>
      <c r="FJ55" s="156"/>
      <c r="FK55" s="156"/>
      <c r="FL55" s="156"/>
      <c r="FM55" s="156"/>
      <c r="FN55" s="156"/>
      <c r="FO55" s="156"/>
      <c r="FP55" s="156"/>
      <c r="FQ55" s="156"/>
      <c r="FR55" s="156"/>
      <c r="FS55" s="156"/>
      <c r="FT55" s="156"/>
      <c r="FU55" s="156"/>
      <c r="FV55" s="156"/>
      <c r="FW55" s="156"/>
      <c r="FX55" s="156"/>
      <c r="FY55" s="156"/>
      <c r="FZ55" s="156"/>
      <c r="GA55" s="156"/>
      <c r="GB55" s="156"/>
      <c r="GC55" s="156"/>
      <c r="GD55" s="156"/>
      <c r="GE55" s="156"/>
      <c r="GF55" s="156"/>
      <c r="GG55" s="156"/>
      <c r="GH55" s="156"/>
      <c r="GI55" s="156"/>
      <c r="GJ55" s="156"/>
      <c r="GK55" s="156"/>
      <c r="GL55" s="156"/>
      <c r="GM55" s="156"/>
      <c r="GN55" s="156"/>
      <c r="GO55" s="156"/>
      <c r="GP55" s="156"/>
      <c r="GQ55" s="156"/>
      <c r="GR55" s="156"/>
      <c r="GS55" s="156"/>
      <c r="GT55" s="156"/>
      <c r="GU55" s="156"/>
      <c r="GV55" s="156"/>
      <c r="GW55" s="156"/>
      <c r="GX55" s="156"/>
      <c r="GY55" s="156"/>
      <c r="GZ55" s="156"/>
      <c r="HA55" s="156"/>
      <c r="HB55" s="156"/>
      <c r="HC55" s="156"/>
      <c r="HD55" s="156"/>
      <c r="HE55" s="156"/>
      <c r="HF55" s="156"/>
      <c r="HG55" s="156"/>
      <c r="HH55" s="156"/>
      <c r="HI55" s="156"/>
      <c r="HJ55" s="156"/>
      <c r="HK55" s="156"/>
      <c r="HL55" s="156"/>
      <c r="HM55" s="156"/>
      <c r="HN55" s="156"/>
      <c r="HO55" s="156"/>
      <c r="HP55" s="156"/>
      <c r="HQ55" s="156"/>
      <c r="HR55" s="156"/>
      <c r="HS55" s="156"/>
      <c r="HT55" s="156"/>
      <c r="HU55" s="156"/>
      <c r="HV55" s="156"/>
      <c r="HW55" s="156"/>
      <c r="HX55" s="156"/>
      <c r="HY55" s="156"/>
      <c r="HZ55" s="156"/>
      <c r="IA55" s="156"/>
      <c r="IB55" s="156"/>
      <c r="IC55" s="156"/>
    </row>
    <row r="56" s="52" customFormat="1" ht="142" customHeight="1" spans="1:237">
      <c r="A56" s="105"/>
      <c r="B56" s="102"/>
      <c r="C56" s="102" t="s">
        <v>122</v>
      </c>
      <c r="D56" s="102" t="s">
        <v>193</v>
      </c>
      <c r="E56" s="102" t="s">
        <v>160</v>
      </c>
      <c r="F56" s="103" t="s">
        <v>211</v>
      </c>
      <c r="G56" s="102">
        <v>128.62</v>
      </c>
      <c r="H56" s="102">
        <v>128.62</v>
      </c>
      <c r="I56" s="71"/>
      <c r="J56" s="125"/>
      <c r="K56" s="125"/>
      <c r="L56" s="90" t="s">
        <v>13</v>
      </c>
      <c r="M56" s="122" t="s">
        <v>138</v>
      </c>
      <c r="N56" s="103" t="s">
        <v>195</v>
      </c>
      <c r="O56" s="126">
        <v>14</v>
      </c>
      <c r="P56" s="125"/>
      <c r="Q56" s="150">
        <f t="shared" si="1"/>
        <v>0.2377</v>
      </c>
      <c r="R56" s="144">
        <v>0.2377</v>
      </c>
      <c r="S56" s="125"/>
      <c r="T56" s="103">
        <f t="shared" si="2"/>
        <v>1.0127</v>
      </c>
      <c r="U56" s="151">
        <v>1.0127</v>
      </c>
      <c r="V56" s="150"/>
      <c r="W56" s="152" t="s">
        <v>128</v>
      </c>
      <c r="X56" s="134" t="s">
        <v>129</v>
      </c>
      <c r="Y56" s="134" t="s">
        <v>130</v>
      </c>
      <c r="Z56" s="134" t="s">
        <v>196</v>
      </c>
      <c r="AA56" s="150"/>
      <c r="AB56" s="150"/>
      <c r="AC56" s="156"/>
      <c r="AD56" s="156"/>
      <c r="AE56" s="156"/>
      <c r="AF56" s="156"/>
      <c r="AG56" s="156"/>
      <c r="AH56" s="156"/>
      <c r="AI56" s="156"/>
      <c r="AJ56" s="156"/>
      <c r="AK56" s="156"/>
      <c r="AL56" s="156"/>
      <c r="AM56" s="156"/>
      <c r="AN56" s="156"/>
      <c r="AO56" s="156"/>
      <c r="AP56" s="156"/>
      <c r="AQ56" s="156"/>
      <c r="AR56" s="156"/>
      <c r="AS56" s="156"/>
      <c r="AT56" s="156"/>
      <c r="AU56" s="156"/>
      <c r="AV56" s="156"/>
      <c r="AW56" s="156"/>
      <c r="AX56" s="156"/>
      <c r="AY56" s="156"/>
      <c r="AZ56" s="156"/>
      <c r="BA56" s="156"/>
      <c r="BB56" s="156"/>
      <c r="BC56" s="156"/>
      <c r="BD56" s="156"/>
      <c r="BE56" s="156"/>
      <c r="BF56" s="156"/>
      <c r="BG56" s="156"/>
      <c r="BH56" s="156"/>
      <c r="BI56" s="156"/>
      <c r="BJ56" s="156"/>
      <c r="BK56" s="156"/>
      <c r="BL56" s="156"/>
      <c r="BM56" s="156"/>
      <c r="BN56" s="156"/>
      <c r="BO56" s="156"/>
      <c r="BP56" s="156"/>
      <c r="BQ56" s="156"/>
      <c r="BR56" s="156"/>
      <c r="BS56" s="156"/>
      <c r="BT56" s="156"/>
      <c r="BU56" s="156"/>
      <c r="BV56" s="156"/>
      <c r="BW56" s="156"/>
      <c r="BX56" s="156"/>
      <c r="BY56" s="156"/>
      <c r="BZ56" s="156"/>
      <c r="CA56" s="156"/>
      <c r="CB56" s="156"/>
      <c r="CC56" s="156"/>
      <c r="CD56" s="156"/>
      <c r="CE56" s="156"/>
      <c r="CF56" s="156"/>
      <c r="CG56" s="156"/>
      <c r="CH56" s="156"/>
      <c r="CI56" s="156"/>
      <c r="CJ56" s="156"/>
      <c r="CK56" s="156"/>
      <c r="CL56" s="156"/>
      <c r="CM56" s="156"/>
      <c r="CN56" s="156"/>
      <c r="CO56" s="156"/>
      <c r="CP56" s="156"/>
      <c r="CQ56" s="156"/>
      <c r="CR56" s="156"/>
      <c r="CS56" s="156"/>
      <c r="CT56" s="156"/>
      <c r="CU56" s="156"/>
      <c r="CV56" s="156"/>
      <c r="CW56" s="156"/>
      <c r="CX56" s="156"/>
      <c r="CY56" s="156"/>
      <c r="CZ56" s="156"/>
      <c r="DA56" s="156"/>
      <c r="DB56" s="156"/>
      <c r="DC56" s="156"/>
      <c r="DD56" s="156"/>
      <c r="DE56" s="156"/>
      <c r="DF56" s="156"/>
      <c r="DG56" s="156"/>
      <c r="DH56" s="156"/>
      <c r="DI56" s="156"/>
      <c r="DJ56" s="156"/>
      <c r="DK56" s="156"/>
      <c r="DL56" s="156"/>
      <c r="DM56" s="156"/>
      <c r="DN56" s="156"/>
      <c r="DO56" s="156"/>
      <c r="DP56" s="156"/>
      <c r="DQ56" s="156"/>
      <c r="DR56" s="156"/>
      <c r="DS56" s="156"/>
      <c r="DT56" s="156"/>
      <c r="DU56" s="156"/>
      <c r="DV56" s="156"/>
      <c r="DW56" s="156"/>
      <c r="DX56" s="156"/>
      <c r="DY56" s="156"/>
      <c r="DZ56" s="156"/>
      <c r="EA56" s="156"/>
      <c r="EB56" s="156"/>
      <c r="EC56" s="156"/>
      <c r="ED56" s="156"/>
      <c r="EE56" s="156"/>
      <c r="EF56" s="156"/>
      <c r="EG56" s="156"/>
      <c r="EH56" s="156"/>
      <c r="EI56" s="156"/>
      <c r="EJ56" s="156"/>
      <c r="EK56" s="156"/>
      <c r="EL56" s="156"/>
      <c r="EM56" s="156"/>
      <c r="EN56" s="156"/>
      <c r="EO56" s="156"/>
      <c r="EP56" s="156"/>
      <c r="EQ56" s="156"/>
      <c r="ER56" s="156"/>
      <c r="ES56" s="156"/>
      <c r="ET56" s="156"/>
      <c r="EU56" s="156"/>
      <c r="EV56" s="156"/>
      <c r="EW56" s="156"/>
      <c r="EX56" s="156"/>
      <c r="EY56" s="156"/>
      <c r="EZ56" s="156"/>
      <c r="FA56" s="156"/>
      <c r="FB56" s="156"/>
      <c r="FC56" s="156"/>
      <c r="FD56" s="156"/>
      <c r="FE56" s="156"/>
      <c r="FF56" s="156"/>
      <c r="FG56" s="156"/>
      <c r="FH56" s="156"/>
      <c r="FI56" s="156"/>
      <c r="FJ56" s="156"/>
      <c r="FK56" s="156"/>
      <c r="FL56" s="156"/>
      <c r="FM56" s="156"/>
      <c r="FN56" s="156"/>
      <c r="FO56" s="156"/>
      <c r="FP56" s="156"/>
      <c r="FQ56" s="156"/>
      <c r="FR56" s="156"/>
      <c r="FS56" s="156"/>
      <c r="FT56" s="156"/>
      <c r="FU56" s="156"/>
      <c r="FV56" s="156"/>
      <c r="FW56" s="156"/>
      <c r="FX56" s="156"/>
      <c r="FY56" s="156"/>
      <c r="FZ56" s="156"/>
      <c r="GA56" s="156"/>
      <c r="GB56" s="156"/>
      <c r="GC56" s="156"/>
      <c r="GD56" s="156"/>
      <c r="GE56" s="156"/>
      <c r="GF56" s="156"/>
      <c r="GG56" s="156"/>
      <c r="GH56" s="156"/>
      <c r="GI56" s="156"/>
      <c r="GJ56" s="156"/>
      <c r="GK56" s="156"/>
      <c r="GL56" s="156"/>
      <c r="GM56" s="156"/>
      <c r="GN56" s="156"/>
      <c r="GO56" s="156"/>
      <c r="GP56" s="156"/>
      <c r="GQ56" s="156"/>
      <c r="GR56" s="156"/>
      <c r="GS56" s="156"/>
      <c r="GT56" s="156"/>
      <c r="GU56" s="156"/>
      <c r="GV56" s="156"/>
      <c r="GW56" s="156"/>
      <c r="GX56" s="156"/>
      <c r="GY56" s="156"/>
      <c r="GZ56" s="156"/>
      <c r="HA56" s="156"/>
      <c r="HB56" s="156"/>
      <c r="HC56" s="156"/>
      <c r="HD56" s="156"/>
      <c r="HE56" s="156"/>
      <c r="HF56" s="156"/>
      <c r="HG56" s="156"/>
      <c r="HH56" s="156"/>
      <c r="HI56" s="156"/>
      <c r="HJ56" s="156"/>
      <c r="HK56" s="156"/>
      <c r="HL56" s="156"/>
      <c r="HM56" s="156"/>
      <c r="HN56" s="156"/>
      <c r="HO56" s="156"/>
      <c r="HP56" s="156"/>
      <c r="HQ56" s="156"/>
      <c r="HR56" s="156"/>
      <c r="HS56" s="156"/>
      <c r="HT56" s="156"/>
      <c r="HU56" s="156"/>
      <c r="HV56" s="156"/>
      <c r="HW56" s="156"/>
      <c r="HX56" s="156"/>
      <c r="HY56" s="156"/>
      <c r="HZ56" s="156"/>
      <c r="IA56" s="156"/>
      <c r="IB56" s="156"/>
      <c r="IC56" s="156"/>
    </row>
    <row r="57" s="52" customFormat="1" ht="142" customHeight="1" spans="1:237">
      <c r="A57" s="105"/>
      <c r="B57" s="102"/>
      <c r="C57" s="102" t="s">
        <v>122</v>
      </c>
      <c r="D57" s="102" t="s">
        <v>193</v>
      </c>
      <c r="E57" s="102" t="s">
        <v>166</v>
      </c>
      <c r="F57" s="103" t="s">
        <v>212</v>
      </c>
      <c r="G57" s="102">
        <v>109.21</v>
      </c>
      <c r="H57" s="102">
        <v>109.21</v>
      </c>
      <c r="I57" s="71"/>
      <c r="J57" s="125"/>
      <c r="K57" s="125"/>
      <c r="L57" s="90" t="s">
        <v>13</v>
      </c>
      <c r="M57" s="122" t="s">
        <v>138</v>
      </c>
      <c r="N57" s="103" t="s">
        <v>195</v>
      </c>
      <c r="O57" s="126">
        <v>10</v>
      </c>
      <c r="P57" s="125"/>
      <c r="Q57" s="150">
        <f t="shared" si="1"/>
        <v>0.1969</v>
      </c>
      <c r="R57" s="144">
        <v>0.1969</v>
      </c>
      <c r="S57" s="125"/>
      <c r="T57" s="103">
        <f t="shared" si="2"/>
        <v>0.8599</v>
      </c>
      <c r="U57" s="151">
        <v>0.8599</v>
      </c>
      <c r="V57" s="150"/>
      <c r="W57" s="152" t="s">
        <v>128</v>
      </c>
      <c r="X57" s="134" t="s">
        <v>129</v>
      </c>
      <c r="Y57" s="134" t="s">
        <v>130</v>
      </c>
      <c r="Z57" s="134" t="s">
        <v>196</v>
      </c>
      <c r="AA57" s="150"/>
      <c r="AB57" s="150"/>
      <c r="AC57" s="156"/>
      <c r="AD57" s="156"/>
      <c r="AE57" s="156"/>
      <c r="AF57" s="156"/>
      <c r="AG57" s="156"/>
      <c r="AH57" s="156"/>
      <c r="AI57" s="156"/>
      <c r="AJ57" s="156"/>
      <c r="AK57" s="156"/>
      <c r="AL57" s="156"/>
      <c r="AM57" s="156"/>
      <c r="AN57" s="156"/>
      <c r="AO57" s="156"/>
      <c r="AP57" s="156"/>
      <c r="AQ57" s="156"/>
      <c r="AR57" s="156"/>
      <c r="AS57" s="156"/>
      <c r="AT57" s="156"/>
      <c r="AU57" s="156"/>
      <c r="AV57" s="156"/>
      <c r="AW57" s="156"/>
      <c r="AX57" s="156"/>
      <c r="AY57" s="156"/>
      <c r="AZ57" s="156"/>
      <c r="BA57" s="156"/>
      <c r="BB57" s="156"/>
      <c r="BC57" s="156"/>
      <c r="BD57" s="156"/>
      <c r="BE57" s="156"/>
      <c r="BF57" s="156"/>
      <c r="BG57" s="156"/>
      <c r="BH57" s="156"/>
      <c r="BI57" s="156"/>
      <c r="BJ57" s="156"/>
      <c r="BK57" s="156"/>
      <c r="BL57" s="156"/>
      <c r="BM57" s="156"/>
      <c r="BN57" s="156"/>
      <c r="BO57" s="156"/>
      <c r="BP57" s="156"/>
      <c r="BQ57" s="156"/>
      <c r="BR57" s="156"/>
      <c r="BS57" s="156"/>
      <c r="BT57" s="156"/>
      <c r="BU57" s="156"/>
      <c r="BV57" s="156"/>
      <c r="BW57" s="156"/>
      <c r="BX57" s="156"/>
      <c r="BY57" s="156"/>
      <c r="BZ57" s="156"/>
      <c r="CA57" s="156"/>
      <c r="CB57" s="156"/>
      <c r="CC57" s="156"/>
      <c r="CD57" s="156"/>
      <c r="CE57" s="156"/>
      <c r="CF57" s="156"/>
      <c r="CG57" s="156"/>
      <c r="CH57" s="156"/>
      <c r="CI57" s="156"/>
      <c r="CJ57" s="156"/>
      <c r="CK57" s="156"/>
      <c r="CL57" s="156"/>
      <c r="CM57" s="156"/>
      <c r="CN57" s="156"/>
      <c r="CO57" s="156"/>
      <c r="CP57" s="156"/>
      <c r="CQ57" s="156"/>
      <c r="CR57" s="156"/>
      <c r="CS57" s="156"/>
      <c r="CT57" s="156"/>
      <c r="CU57" s="156"/>
      <c r="CV57" s="156"/>
      <c r="CW57" s="156"/>
      <c r="CX57" s="156"/>
      <c r="CY57" s="156"/>
      <c r="CZ57" s="156"/>
      <c r="DA57" s="156"/>
      <c r="DB57" s="156"/>
      <c r="DC57" s="156"/>
      <c r="DD57" s="156"/>
      <c r="DE57" s="156"/>
      <c r="DF57" s="156"/>
      <c r="DG57" s="156"/>
      <c r="DH57" s="156"/>
      <c r="DI57" s="156"/>
      <c r="DJ57" s="156"/>
      <c r="DK57" s="156"/>
      <c r="DL57" s="156"/>
      <c r="DM57" s="156"/>
      <c r="DN57" s="156"/>
      <c r="DO57" s="156"/>
      <c r="DP57" s="156"/>
      <c r="DQ57" s="156"/>
      <c r="DR57" s="156"/>
      <c r="DS57" s="156"/>
      <c r="DT57" s="156"/>
      <c r="DU57" s="156"/>
      <c r="DV57" s="156"/>
      <c r="DW57" s="156"/>
      <c r="DX57" s="156"/>
      <c r="DY57" s="156"/>
      <c r="DZ57" s="156"/>
      <c r="EA57" s="156"/>
      <c r="EB57" s="156"/>
      <c r="EC57" s="156"/>
      <c r="ED57" s="156"/>
      <c r="EE57" s="156"/>
      <c r="EF57" s="156"/>
      <c r="EG57" s="156"/>
      <c r="EH57" s="156"/>
      <c r="EI57" s="156"/>
      <c r="EJ57" s="156"/>
      <c r="EK57" s="156"/>
      <c r="EL57" s="156"/>
      <c r="EM57" s="156"/>
      <c r="EN57" s="156"/>
      <c r="EO57" s="156"/>
      <c r="EP57" s="156"/>
      <c r="EQ57" s="156"/>
      <c r="ER57" s="156"/>
      <c r="ES57" s="156"/>
      <c r="ET57" s="156"/>
      <c r="EU57" s="156"/>
      <c r="EV57" s="156"/>
      <c r="EW57" s="156"/>
      <c r="EX57" s="156"/>
      <c r="EY57" s="156"/>
      <c r="EZ57" s="156"/>
      <c r="FA57" s="156"/>
      <c r="FB57" s="156"/>
      <c r="FC57" s="156"/>
      <c r="FD57" s="156"/>
      <c r="FE57" s="156"/>
      <c r="FF57" s="156"/>
      <c r="FG57" s="156"/>
      <c r="FH57" s="156"/>
      <c r="FI57" s="156"/>
      <c r="FJ57" s="156"/>
      <c r="FK57" s="156"/>
      <c r="FL57" s="156"/>
      <c r="FM57" s="156"/>
      <c r="FN57" s="156"/>
      <c r="FO57" s="156"/>
      <c r="FP57" s="156"/>
      <c r="FQ57" s="156"/>
      <c r="FR57" s="156"/>
      <c r="FS57" s="156"/>
      <c r="FT57" s="156"/>
      <c r="FU57" s="156"/>
      <c r="FV57" s="156"/>
      <c r="FW57" s="156"/>
      <c r="FX57" s="156"/>
      <c r="FY57" s="156"/>
      <c r="FZ57" s="156"/>
      <c r="GA57" s="156"/>
      <c r="GB57" s="156"/>
      <c r="GC57" s="156"/>
      <c r="GD57" s="156"/>
      <c r="GE57" s="156"/>
      <c r="GF57" s="156"/>
      <c r="GG57" s="156"/>
      <c r="GH57" s="156"/>
      <c r="GI57" s="156"/>
      <c r="GJ57" s="156"/>
      <c r="GK57" s="156"/>
      <c r="GL57" s="156"/>
      <c r="GM57" s="156"/>
      <c r="GN57" s="156"/>
      <c r="GO57" s="156"/>
      <c r="GP57" s="156"/>
      <c r="GQ57" s="156"/>
      <c r="GR57" s="156"/>
      <c r="GS57" s="156"/>
      <c r="GT57" s="156"/>
      <c r="GU57" s="156"/>
      <c r="GV57" s="156"/>
      <c r="GW57" s="156"/>
      <c r="GX57" s="156"/>
      <c r="GY57" s="156"/>
      <c r="GZ57" s="156"/>
      <c r="HA57" s="156"/>
      <c r="HB57" s="156"/>
      <c r="HC57" s="156"/>
      <c r="HD57" s="156"/>
      <c r="HE57" s="156"/>
      <c r="HF57" s="156"/>
      <c r="HG57" s="156"/>
      <c r="HH57" s="156"/>
      <c r="HI57" s="156"/>
      <c r="HJ57" s="156"/>
      <c r="HK57" s="156"/>
      <c r="HL57" s="156"/>
      <c r="HM57" s="156"/>
      <c r="HN57" s="156"/>
      <c r="HO57" s="156"/>
      <c r="HP57" s="156"/>
      <c r="HQ57" s="156"/>
      <c r="HR57" s="156"/>
      <c r="HS57" s="156"/>
      <c r="HT57" s="156"/>
      <c r="HU57" s="156"/>
      <c r="HV57" s="156"/>
      <c r="HW57" s="156"/>
      <c r="HX57" s="156"/>
      <c r="HY57" s="156"/>
      <c r="HZ57" s="156"/>
      <c r="IA57" s="156"/>
      <c r="IB57" s="156"/>
      <c r="IC57" s="156"/>
    </row>
    <row r="58" s="52" customFormat="1" ht="142" customHeight="1" spans="1:237">
      <c r="A58" s="105">
        <v>2</v>
      </c>
      <c r="B58" s="102" t="s">
        <v>192</v>
      </c>
      <c r="C58" s="102" t="s">
        <v>122</v>
      </c>
      <c r="D58" s="102" t="s">
        <v>193</v>
      </c>
      <c r="E58" s="102" t="s">
        <v>172</v>
      </c>
      <c r="F58" s="103" t="s">
        <v>213</v>
      </c>
      <c r="G58" s="102">
        <v>91.27</v>
      </c>
      <c r="H58" s="102">
        <v>91.27</v>
      </c>
      <c r="I58" s="71"/>
      <c r="J58" s="125"/>
      <c r="K58" s="125"/>
      <c r="L58" s="90" t="s">
        <v>13</v>
      </c>
      <c r="M58" s="122" t="s">
        <v>138</v>
      </c>
      <c r="N58" s="103" t="s">
        <v>195</v>
      </c>
      <c r="O58" s="126">
        <v>9</v>
      </c>
      <c r="P58" s="125"/>
      <c r="Q58" s="150">
        <f t="shared" si="1"/>
        <v>0.166</v>
      </c>
      <c r="R58" s="144">
        <v>0.166</v>
      </c>
      <c r="S58" s="125"/>
      <c r="T58" s="103">
        <f t="shared" si="2"/>
        <v>0.7186</v>
      </c>
      <c r="U58" s="151">
        <v>0.7186</v>
      </c>
      <c r="V58" s="150"/>
      <c r="W58" s="152" t="s">
        <v>128</v>
      </c>
      <c r="X58" s="134" t="s">
        <v>129</v>
      </c>
      <c r="Y58" s="134" t="s">
        <v>130</v>
      </c>
      <c r="Z58" s="134" t="s">
        <v>196</v>
      </c>
      <c r="AA58" s="150"/>
      <c r="AB58" s="150"/>
      <c r="AC58" s="156"/>
      <c r="AD58" s="156"/>
      <c r="AE58" s="156"/>
      <c r="AF58" s="156"/>
      <c r="AG58" s="156"/>
      <c r="AH58" s="156"/>
      <c r="AI58" s="156"/>
      <c r="AJ58" s="156"/>
      <c r="AK58" s="156"/>
      <c r="AL58" s="156"/>
      <c r="AM58" s="156"/>
      <c r="AN58" s="156"/>
      <c r="AO58" s="156"/>
      <c r="AP58" s="156"/>
      <c r="AQ58" s="156"/>
      <c r="AR58" s="156"/>
      <c r="AS58" s="156"/>
      <c r="AT58" s="156"/>
      <c r="AU58" s="156"/>
      <c r="AV58" s="156"/>
      <c r="AW58" s="156"/>
      <c r="AX58" s="156"/>
      <c r="AY58" s="156"/>
      <c r="AZ58" s="156"/>
      <c r="BA58" s="156"/>
      <c r="BB58" s="156"/>
      <c r="BC58" s="156"/>
      <c r="BD58" s="156"/>
      <c r="BE58" s="156"/>
      <c r="BF58" s="156"/>
      <c r="BG58" s="156"/>
      <c r="BH58" s="156"/>
      <c r="BI58" s="156"/>
      <c r="BJ58" s="156"/>
      <c r="BK58" s="156"/>
      <c r="BL58" s="156"/>
      <c r="BM58" s="156"/>
      <c r="BN58" s="156"/>
      <c r="BO58" s="156"/>
      <c r="BP58" s="156"/>
      <c r="BQ58" s="156"/>
      <c r="BR58" s="156"/>
      <c r="BS58" s="156"/>
      <c r="BT58" s="156"/>
      <c r="BU58" s="156"/>
      <c r="BV58" s="156"/>
      <c r="BW58" s="156"/>
      <c r="BX58" s="156"/>
      <c r="BY58" s="156"/>
      <c r="BZ58" s="156"/>
      <c r="CA58" s="156"/>
      <c r="CB58" s="156"/>
      <c r="CC58" s="156"/>
      <c r="CD58" s="156"/>
      <c r="CE58" s="156"/>
      <c r="CF58" s="156"/>
      <c r="CG58" s="156"/>
      <c r="CH58" s="156"/>
      <c r="CI58" s="156"/>
      <c r="CJ58" s="156"/>
      <c r="CK58" s="156"/>
      <c r="CL58" s="156"/>
      <c r="CM58" s="156"/>
      <c r="CN58" s="156"/>
      <c r="CO58" s="156"/>
      <c r="CP58" s="156"/>
      <c r="CQ58" s="156"/>
      <c r="CR58" s="156"/>
      <c r="CS58" s="156"/>
      <c r="CT58" s="156"/>
      <c r="CU58" s="156"/>
      <c r="CV58" s="156"/>
      <c r="CW58" s="156"/>
      <c r="CX58" s="156"/>
      <c r="CY58" s="156"/>
      <c r="CZ58" s="156"/>
      <c r="DA58" s="156"/>
      <c r="DB58" s="156"/>
      <c r="DC58" s="156"/>
      <c r="DD58" s="156"/>
      <c r="DE58" s="156"/>
      <c r="DF58" s="156"/>
      <c r="DG58" s="156"/>
      <c r="DH58" s="156"/>
      <c r="DI58" s="156"/>
      <c r="DJ58" s="156"/>
      <c r="DK58" s="156"/>
      <c r="DL58" s="156"/>
      <c r="DM58" s="156"/>
      <c r="DN58" s="156"/>
      <c r="DO58" s="156"/>
      <c r="DP58" s="156"/>
      <c r="DQ58" s="156"/>
      <c r="DR58" s="156"/>
      <c r="DS58" s="156"/>
      <c r="DT58" s="156"/>
      <c r="DU58" s="156"/>
      <c r="DV58" s="156"/>
      <c r="DW58" s="156"/>
      <c r="DX58" s="156"/>
      <c r="DY58" s="156"/>
      <c r="DZ58" s="156"/>
      <c r="EA58" s="156"/>
      <c r="EB58" s="156"/>
      <c r="EC58" s="156"/>
      <c r="ED58" s="156"/>
      <c r="EE58" s="156"/>
      <c r="EF58" s="156"/>
      <c r="EG58" s="156"/>
      <c r="EH58" s="156"/>
      <c r="EI58" s="156"/>
      <c r="EJ58" s="156"/>
      <c r="EK58" s="156"/>
      <c r="EL58" s="156"/>
      <c r="EM58" s="156"/>
      <c r="EN58" s="156"/>
      <c r="EO58" s="156"/>
      <c r="EP58" s="156"/>
      <c r="EQ58" s="156"/>
      <c r="ER58" s="156"/>
      <c r="ES58" s="156"/>
      <c r="ET58" s="156"/>
      <c r="EU58" s="156"/>
      <c r="EV58" s="156"/>
      <c r="EW58" s="156"/>
      <c r="EX58" s="156"/>
      <c r="EY58" s="156"/>
      <c r="EZ58" s="156"/>
      <c r="FA58" s="156"/>
      <c r="FB58" s="156"/>
      <c r="FC58" s="156"/>
      <c r="FD58" s="156"/>
      <c r="FE58" s="156"/>
      <c r="FF58" s="156"/>
      <c r="FG58" s="156"/>
      <c r="FH58" s="156"/>
      <c r="FI58" s="156"/>
      <c r="FJ58" s="156"/>
      <c r="FK58" s="156"/>
      <c r="FL58" s="156"/>
      <c r="FM58" s="156"/>
      <c r="FN58" s="156"/>
      <c r="FO58" s="156"/>
      <c r="FP58" s="156"/>
      <c r="FQ58" s="156"/>
      <c r="FR58" s="156"/>
      <c r="FS58" s="156"/>
      <c r="FT58" s="156"/>
      <c r="FU58" s="156"/>
      <c r="FV58" s="156"/>
      <c r="FW58" s="156"/>
      <c r="FX58" s="156"/>
      <c r="FY58" s="156"/>
      <c r="FZ58" s="156"/>
      <c r="GA58" s="156"/>
      <c r="GB58" s="156"/>
      <c r="GC58" s="156"/>
      <c r="GD58" s="156"/>
      <c r="GE58" s="156"/>
      <c r="GF58" s="156"/>
      <c r="GG58" s="156"/>
      <c r="GH58" s="156"/>
      <c r="GI58" s="156"/>
      <c r="GJ58" s="156"/>
      <c r="GK58" s="156"/>
      <c r="GL58" s="156"/>
      <c r="GM58" s="156"/>
      <c r="GN58" s="156"/>
      <c r="GO58" s="156"/>
      <c r="GP58" s="156"/>
      <c r="GQ58" s="156"/>
      <c r="GR58" s="156"/>
      <c r="GS58" s="156"/>
      <c r="GT58" s="156"/>
      <c r="GU58" s="156"/>
      <c r="GV58" s="156"/>
      <c r="GW58" s="156"/>
      <c r="GX58" s="156"/>
      <c r="GY58" s="156"/>
      <c r="GZ58" s="156"/>
      <c r="HA58" s="156"/>
      <c r="HB58" s="156"/>
      <c r="HC58" s="156"/>
      <c r="HD58" s="156"/>
      <c r="HE58" s="156"/>
      <c r="HF58" s="156"/>
      <c r="HG58" s="156"/>
      <c r="HH58" s="156"/>
      <c r="HI58" s="156"/>
      <c r="HJ58" s="156"/>
      <c r="HK58" s="156"/>
      <c r="HL58" s="156"/>
      <c r="HM58" s="156"/>
      <c r="HN58" s="156"/>
      <c r="HO58" s="156"/>
      <c r="HP58" s="156"/>
      <c r="HQ58" s="156"/>
      <c r="HR58" s="156"/>
      <c r="HS58" s="156"/>
      <c r="HT58" s="156"/>
      <c r="HU58" s="156"/>
      <c r="HV58" s="156"/>
      <c r="HW58" s="156"/>
      <c r="HX58" s="156"/>
      <c r="HY58" s="156"/>
      <c r="HZ58" s="156"/>
      <c r="IA58" s="156"/>
      <c r="IB58" s="156"/>
      <c r="IC58" s="156"/>
    </row>
    <row r="59" s="52" customFormat="1" ht="142" customHeight="1" spans="1:237">
      <c r="A59" s="105"/>
      <c r="B59" s="102"/>
      <c r="C59" s="102" t="s">
        <v>122</v>
      </c>
      <c r="D59" s="102" t="s">
        <v>193</v>
      </c>
      <c r="E59" s="102" t="s">
        <v>176</v>
      </c>
      <c r="F59" s="103" t="s">
        <v>214</v>
      </c>
      <c r="G59" s="102">
        <v>142.15</v>
      </c>
      <c r="H59" s="102">
        <v>142.15</v>
      </c>
      <c r="I59" s="71"/>
      <c r="J59" s="125"/>
      <c r="K59" s="125"/>
      <c r="L59" s="90" t="s">
        <v>13</v>
      </c>
      <c r="M59" s="122" t="s">
        <v>138</v>
      </c>
      <c r="N59" s="103" t="s">
        <v>195</v>
      </c>
      <c r="O59" s="126">
        <v>12</v>
      </c>
      <c r="P59" s="125"/>
      <c r="Q59" s="150">
        <f t="shared" si="1"/>
        <v>0.2611</v>
      </c>
      <c r="R59" s="144">
        <v>0.2611</v>
      </c>
      <c r="S59" s="125"/>
      <c r="T59" s="103">
        <f t="shared" si="2"/>
        <v>1.1192</v>
      </c>
      <c r="U59" s="151">
        <v>1.1192</v>
      </c>
      <c r="V59" s="150"/>
      <c r="W59" s="152" t="s">
        <v>128</v>
      </c>
      <c r="X59" s="134" t="s">
        <v>129</v>
      </c>
      <c r="Y59" s="134" t="s">
        <v>130</v>
      </c>
      <c r="Z59" s="134" t="s">
        <v>196</v>
      </c>
      <c r="AA59" s="150"/>
      <c r="AB59" s="150"/>
      <c r="AC59" s="156"/>
      <c r="AD59" s="156"/>
      <c r="AE59" s="156"/>
      <c r="AF59" s="156"/>
      <c r="AG59" s="156"/>
      <c r="AH59" s="156"/>
      <c r="AI59" s="156"/>
      <c r="AJ59" s="156"/>
      <c r="AK59" s="156"/>
      <c r="AL59" s="156"/>
      <c r="AM59" s="156"/>
      <c r="AN59" s="156"/>
      <c r="AO59" s="156"/>
      <c r="AP59" s="156"/>
      <c r="AQ59" s="156"/>
      <c r="AR59" s="156"/>
      <c r="AS59" s="156"/>
      <c r="AT59" s="156"/>
      <c r="AU59" s="156"/>
      <c r="AV59" s="156"/>
      <c r="AW59" s="156"/>
      <c r="AX59" s="156"/>
      <c r="AY59" s="156"/>
      <c r="AZ59" s="156"/>
      <c r="BA59" s="156"/>
      <c r="BB59" s="156"/>
      <c r="BC59" s="156"/>
      <c r="BD59" s="156"/>
      <c r="BE59" s="156"/>
      <c r="BF59" s="156"/>
      <c r="BG59" s="156"/>
      <c r="BH59" s="156"/>
      <c r="BI59" s="156"/>
      <c r="BJ59" s="156"/>
      <c r="BK59" s="156"/>
      <c r="BL59" s="156"/>
      <c r="BM59" s="156"/>
      <c r="BN59" s="156"/>
      <c r="BO59" s="156"/>
      <c r="BP59" s="156"/>
      <c r="BQ59" s="156"/>
      <c r="BR59" s="156"/>
      <c r="BS59" s="156"/>
      <c r="BT59" s="156"/>
      <c r="BU59" s="156"/>
      <c r="BV59" s="156"/>
      <c r="BW59" s="156"/>
      <c r="BX59" s="156"/>
      <c r="BY59" s="156"/>
      <c r="BZ59" s="156"/>
      <c r="CA59" s="156"/>
      <c r="CB59" s="156"/>
      <c r="CC59" s="156"/>
      <c r="CD59" s="156"/>
      <c r="CE59" s="156"/>
      <c r="CF59" s="156"/>
      <c r="CG59" s="156"/>
      <c r="CH59" s="156"/>
      <c r="CI59" s="156"/>
      <c r="CJ59" s="156"/>
      <c r="CK59" s="156"/>
      <c r="CL59" s="156"/>
      <c r="CM59" s="156"/>
      <c r="CN59" s="156"/>
      <c r="CO59" s="156"/>
      <c r="CP59" s="156"/>
      <c r="CQ59" s="156"/>
      <c r="CR59" s="156"/>
      <c r="CS59" s="156"/>
      <c r="CT59" s="156"/>
      <c r="CU59" s="156"/>
      <c r="CV59" s="156"/>
      <c r="CW59" s="156"/>
      <c r="CX59" s="156"/>
      <c r="CY59" s="156"/>
      <c r="CZ59" s="156"/>
      <c r="DA59" s="156"/>
      <c r="DB59" s="156"/>
      <c r="DC59" s="156"/>
      <c r="DD59" s="156"/>
      <c r="DE59" s="156"/>
      <c r="DF59" s="156"/>
      <c r="DG59" s="156"/>
      <c r="DH59" s="156"/>
      <c r="DI59" s="156"/>
      <c r="DJ59" s="156"/>
      <c r="DK59" s="156"/>
      <c r="DL59" s="156"/>
      <c r="DM59" s="156"/>
      <c r="DN59" s="156"/>
      <c r="DO59" s="156"/>
      <c r="DP59" s="156"/>
      <c r="DQ59" s="156"/>
      <c r="DR59" s="156"/>
      <c r="DS59" s="156"/>
      <c r="DT59" s="156"/>
      <c r="DU59" s="156"/>
      <c r="DV59" s="156"/>
      <c r="DW59" s="156"/>
      <c r="DX59" s="156"/>
      <c r="DY59" s="156"/>
      <c r="DZ59" s="156"/>
      <c r="EA59" s="156"/>
      <c r="EB59" s="156"/>
      <c r="EC59" s="156"/>
      <c r="ED59" s="156"/>
      <c r="EE59" s="156"/>
      <c r="EF59" s="156"/>
      <c r="EG59" s="156"/>
      <c r="EH59" s="156"/>
      <c r="EI59" s="156"/>
      <c r="EJ59" s="156"/>
      <c r="EK59" s="156"/>
      <c r="EL59" s="156"/>
      <c r="EM59" s="156"/>
      <c r="EN59" s="156"/>
      <c r="EO59" s="156"/>
      <c r="EP59" s="156"/>
      <c r="EQ59" s="156"/>
      <c r="ER59" s="156"/>
      <c r="ES59" s="156"/>
      <c r="ET59" s="156"/>
      <c r="EU59" s="156"/>
      <c r="EV59" s="156"/>
      <c r="EW59" s="156"/>
      <c r="EX59" s="156"/>
      <c r="EY59" s="156"/>
      <c r="EZ59" s="156"/>
      <c r="FA59" s="156"/>
      <c r="FB59" s="156"/>
      <c r="FC59" s="156"/>
      <c r="FD59" s="156"/>
      <c r="FE59" s="156"/>
      <c r="FF59" s="156"/>
      <c r="FG59" s="156"/>
      <c r="FH59" s="156"/>
      <c r="FI59" s="156"/>
      <c r="FJ59" s="156"/>
      <c r="FK59" s="156"/>
      <c r="FL59" s="156"/>
      <c r="FM59" s="156"/>
      <c r="FN59" s="156"/>
      <c r="FO59" s="156"/>
      <c r="FP59" s="156"/>
      <c r="FQ59" s="156"/>
      <c r="FR59" s="156"/>
      <c r="FS59" s="156"/>
      <c r="FT59" s="156"/>
      <c r="FU59" s="156"/>
      <c r="FV59" s="156"/>
      <c r="FW59" s="156"/>
      <c r="FX59" s="156"/>
      <c r="FY59" s="156"/>
      <c r="FZ59" s="156"/>
      <c r="GA59" s="156"/>
      <c r="GB59" s="156"/>
      <c r="GC59" s="156"/>
      <c r="GD59" s="156"/>
      <c r="GE59" s="156"/>
      <c r="GF59" s="156"/>
      <c r="GG59" s="156"/>
      <c r="GH59" s="156"/>
      <c r="GI59" s="156"/>
      <c r="GJ59" s="156"/>
      <c r="GK59" s="156"/>
      <c r="GL59" s="156"/>
      <c r="GM59" s="156"/>
      <c r="GN59" s="156"/>
      <c r="GO59" s="156"/>
      <c r="GP59" s="156"/>
      <c r="GQ59" s="156"/>
      <c r="GR59" s="156"/>
      <c r="GS59" s="156"/>
      <c r="GT59" s="156"/>
      <c r="GU59" s="156"/>
      <c r="GV59" s="156"/>
      <c r="GW59" s="156"/>
      <c r="GX59" s="156"/>
      <c r="GY59" s="156"/>
      <c r="GZ59" s="156"/>
      <c r="HA59" s="156"/>
      <c r="HB59" s="156"/>
      <c r="HC59" s="156"/>
      <c r="HD59" s="156"/>
      <c r="HE59" s="156"/>
      <c r="HF59" s="156"/>
      <c r="HG59" s="156"/>
      <c r="HH59" s="156"/>
      <c r="HI59" s="156"/>
      <c r="HJ59" s="156"/>
      <c r="HK59" s="156"/>
      <c r="HL59" s="156"/>
      <c r="HM59" s="156"/>
      <c r="HN59" s="156"/>
      <c r="HO59" s="156"/>
      <c r="HP59" s="156"/>
      <c r="HQ59" s="156"/>
      <c r="HR59" s="156"/>
      <c r="HS59" s="156"/>
      <c r="HT59" s="156"/>
      <c r="HU59" s="156"/>
      <c r="HV59" s="156"/>
      <c r="HW59" s="156"/>
      <c r="HX59" s="156"/>
      <c r="HY59" s="156"/>
      <c r="HZ59" s="156"/>
      <c r="IA59" s="156"/>
      <c r="IB59" s="156"/>
      <c r="IC59" s="156"/>
    </row>
    <row r="60" s="52" customFormat="1" ht="142" customHeight="1" spans="1:237">
      <c r="A60" s="105"/>
      <c r="B60" s="102"/>
      <c r="C60" s="102" t="s">
        <v>122</v>
      </c>
      <c r="D60" s="102" t="s">
        <v>193</v>
      </c>
      <c r="E60" s="102" t="s">
        <v>179</v>
      </c>
      <c r="F60" s="103" t="s">
        <v>215</v>
      </c>
      <c r="G60" s="102">
        <v>67.4</v>
      </c>
      <c r="H60" s="102">
        <v>67.4</v>
      </c>
      <c r="I60" s="71"/>
      <c r="J60" s="125"/>
      <c r="K60" s="125"/>
      <c r="L60" s="90" t="s">
        <v>13</v>
      </c>
      <c r="M60" s="122" t="s">
        <v>138</v>
      </c>
      <c r="N60" s="103" t="s">
        <v>195</v>
      </c>
      <c r="O60" s="126">
        <v>6</v>
      </c>
      <c r="P60" s="125"/>
      <c r="Q60" s="150">
        <f t="shared" si="1"/>
        <v>0.1212</v>
      </c>
      <c r="R60" s="144">
        <v>0.1212</v>
      </c>
      <c r="S60" s="125"/>
      <c r="T60" s="103">
        <f t="shared" si="2"/>
        <v>0.5307</v>
      </c>
      <c r="U60" s="151">
        <v>0.5307</v>
      </c>
      <c r="V60" s="150"/>
      <c r="W60" s="152" t="s">
        <v>128</v>
      </c>
      <c r="X60" s="134" t="s">
        <v>129</v>
      </c>
      <c r="Y60" s="134" t="s">
        <v>130</v>
      </c>
      <c r="Z60" s="134" t="s">
        <v>196</v>
      </c>
      <c r="AA60" s="150"/>
      <c r="AB60" s="150"/>
      <c r="AC60" s="156"/>
      <c r="AD60" s="156"/>
      <c r="AE60" s="156"/>
      <c r="AF60" s="156"/>
      <c r="AG60" s="156"/>
      <c r="AH60" s="156"/>
      <c r="AI60" s="156"/>
      <c r="AJ60" s="156"/>
      <c r="AK60" s="156"/>
      <c r="AL60" s="156"/>
      <c r="AM60" s="156"/>
      <c r="AN60" s="156"/>
      <c r="AO60" s="156"/>
      <c r="AP60" s="156"/>
      <c r="AQ60" s="156"/>
      <c r="AR60" s="156"/>
      <c r="AS60" s="156"/>
      <c r="AT60" s="156"/>
      <c r="AU60" s="156"/>
      <c r="AV60" s="156"/>
      <c r="AW60" s="156"/>
      <c r="AX60" s="156"/>
      <c r="AY60" s="156"/>
      <c r="AZ60" s="156"/>
      <c r="BA60" s="156"/>
      <c r="BB60" s="156"/>
      <c r="BC60" s="156"/>
      <c r="BD60" s="156"/>
      <c r="BE60" s="156"/>
      <c r="BF60" s="156"/>
      <c r="BG60" s="156"/>
      <c r="BH60" s="156"/>
      <c r="BI60" s="156"/>
      <c r="BJ60" s="156"/>
      <c r="BK60" s="156"/>
      <c r="BL60" s="156"/>
      <c r="BM60" s="156"/>
      <c r="BN60" s="156"/>
      <c r="BO60" s="156"/>
      <c r="BP60" s="156"/>
      <c r="BQ60" s="156"/>
      <c r="BR60" s="156"/>
      <c r="BS60" s="156"/>
      <c r="BT60" s="156"/>
      <c r="BU60" s="156"/>
      <c r="BV60" s="156"/>
      <c r="BW60" s="156"/>
      <c r="BX60" s="156"/>
      <c r="BY60" s="156"/>
      <c r="BZ60" s="156"/>
      <c r="CA60" s="156"/>
      <c r="CB60" s="156"/>
      <c r="CC60" s="156"/>
      <c r="CD60" s="156"/>
      <c r="CE60" s="156"/>
      <c r="CF60" s="156"/>
      <c r="CG60" s="156"/>
      <c r="CH60" s="156"/>
      <c r="CI60" s="156"/>
      <c r="CJ60" s="156"/>
      <c r="CK60" s="156"/>
      <c r="CL60" s="156"/>
      <c r="CM60" s="156"/>
      <c r="CN60" s="156"/>
      <c r="CO60" s="156"/>
      <c r="CP60" s="156"/>
      <c r="CQ60" s="156"/>
      <c r="CR60" s="156"/>
      <c r="CS60" s="156"/>
      <c r="CT60" s="156"/>
      <c r="CU60" s="156"/>
      <c r="CV60" s="156"/>
      <c r="CW60" s="156"/>
      <c r="CX60" s="156"/>
      <c r="CY60" s="156"/>
      <c r="CZ60" s="156"/>
      <c r="DA60" s="156"/>
      <c r="DB60" s="156"/>
      <c r="DC60" s="156"/>
      <c r="DD60" s="156"/>
      <c r="DE60" s="156"/>
      <c r="DF60" s="156"/>
      <c r="DG60" s="156"/>
      <c r="DH60" s="156"/>
      <c r="DI60" s="156"/>
      <c r="DJ60" s="156"/>
      <c r="DK60" s="156"/>
      <c r="DL60" s="156"/>
      <c r="DM60" s="156"/>
      <c r="DN60" s="156"/>
      <c r="DO60" s="156"/>
      <c r="DP60" s="156"/>
      <c r="DQ60" s="156"/>
      <c r="DR60" s="156"/>
      <c r="DS60" s="156"/>
      <c r="DT60" s="156"/>
      <c r="DU60" s="156"/>
      <c r="DV60" s="156"/>
      <c r="DW60" s="156"/>
      <c r="DX60" s="156"/>
      <c r="DY60" s="156"/>
      <c r="DZ60" s="156"/>
      <c r="EA60" s="156"/>
      <c r="EB60" s="156"/>
      <c r="EC60" s="156"/>
      <c r="ED60" s="156"/>
      <c r="EE60" s="156"/>
      <c r="EF60" s="156"/>
      <c r="EG60" s="156"/>
      <c r="EH60" s="156"/>
      <c r="EI60" s="156"/>
      <c r="EJ60" s="156"/>
      <c r="EK60" s="156"/>
      <c r="EL60" s="156"/>
      <c r="EM60" s="156"/>
      <c r="EN60" s="156"/>
      <c r="EO60" s="156"/>
      <c r="EP60" s="156"/>
      <c r="EQ60" s="156"/>
      <c r="ER60" s="156"/>
      <c r="ES60" s="156"/>
      <c r="ET60" s="156"/>
      <c r="EU60" s="156"/>
      <c r="EV60" s="156"/>
      <c r="EW60" s="156"/>
      <c r="EX60" s="156"/>
      <c r="EY60" s="156"/>
      <c r="EZ60" s="156"/>
      <c r="FA60" s="156"/>
      <c r="FB60" s="156"/>
      <c r="FC60" s="156"/>
      <c r="FD60" s="156"/>
      <c r="FE60" s="156"/>
      <c r="FF60" s="156"/>
      <c r="FG60" s="156"/>
      <c r="FH60" s="156"/>
      <c r="FI60" s="156"/>
      <c r="FJ60" s="156"/>
      <c r="FK60" s="156"/>
      <c r="FL60" s="156"/>
      <c r="FM60" s="156"/>
      <c r="FN60" s="156"/>
      <c r="FO60" s="156"/>
      <c r="FP60" s="156"/>
      <c r="FQ60" s="156"/>
      <c r="FR60" s="156"/>
      <c r="FS60" s="156"/>
      <c r="FT60" s="156"/>
      <c r="FU60" s="156"/>
      <c r="FV60" s="156"/>
      <c r="FW60" s="156"/>
      <c r="FX60" s="156"/>
      <c r="FY60" s="156"/>
      <c r="FZ60" s="156"/>
      <c r="GA60" s="156"/>
      <c r="GB60" s="156"/>
      <c r="GC60" s="156"/>
      <c r="GD60" s="156"/>
      <c r="GE60" s="156"/>
      <c r="GF60" s="156"/>
      <c r="GG60" s="156"/>
      <c r="GH60" s="156"/>
      <c r="GI60" s="156"/>
      <c r="GJ60" s="156"/>
      <c r="GK60" s="156"/>
      <c r="GL60" s="156"/>
      <c r="GM60" s="156"/>
      <c r="GN60" s="156"/>
      <c r="GO60" s="156"/>
      <c r="GP60" s="156"/>
      <c r="GQ60" s="156"/>
      <c r="GR60" s="156"/>
      <c r="GS60" s="156"/>
      <c r="GT60" s="156"/>
      <c r="GU60" s="156"/>
      <c r="GV60" s="156"/>
      <c r="GW60" s="156"/>
      <c r="GX60" s="156"/>
      <c r="GY60" s="156"/>
      <c r="GZ60" s="156"/>
      <c r="HA60" s="156"/>
      <c r="HB60" s="156"/>
      <c r="HC60" s="156"/>
      <c r="HD60" s="156"/>
      <c r="HE60" s="156"/>
      <c r="HF60" s="156"/>
      <c r="HG60" s="156"/>
      <c r="HH60" s="156"/>
      <c r="HI60" s="156"/>
      <c r="HJ60" s="156"/>
      <c r="HK60" s="156"/>
      <c r="HL60" s="156"/>
      <c r="HM60" s="156"/>
      <c r="HN60" s="156"/>
      <c r="HO60" s="156"/>
      <c r="HP60" s="156"/>
      <c r="HQ60" s="156"/>
      <c r="HR60" s="156"/>
      <c r="HS60" s="156"/>
      <c r="HT60" s="156"/>
      <c r="HU60" s="156"/>
      <c r="HV60" s="156"/>
      <c r="HW60" s="156"/>
      <c r="HX60" s="156"/>
      <c r="HY60" s="156"/>
      <c r="HZ60" s="156"/>
      <c r="IA60" s="156"/>
      <c r="IB60" s="156"/>
      <c r="IC60" s="156"/>
    </row>
    <row r="61" s="52" customFormat="1" ht="142" customHeight="1" spans="1:237">
      <c r="A61" s="105"/>
      <c r="B61" s="102"/>
      <c r="C61" s="102" t="s">
        <v>122</v>
      </c>
      <c r="D61" s="102" t="s">
        <v>193</v>
      </c>
      <c r="E61" s="102" t="s">
        <v>174</v>
      </c>
      <c r="F61" s="103" t="s">
        <v>216</v>
      </c>
      <c r="G61" s="102">
        <v>89.34</v>
      </c>
      <c r="H61" s="102">
        <v>89.34</v>
      </c>
      <c r="I61" s="71"/>
      <c r="J61" s="125"/>
      <c r="K61" s="125"/>
      <c r="L61" s="90" t="s">
        <v>13</v>
      </c>
      <c r="M61" s="122" t="s">
        <v>138</v>
      </c>
      <c r="N61" s="103" t="s">
        <v>195</v>
      </c>
      <c r="O61" s="126">
        <v>7</v>
      </c>
      <c r="P61" s="125"/>
      <c r="Q61" s="150">
        <f t="shared" si="1"/>
        <v>0.1541</v>
      </c>
      <c r="R61" s="144">
        <v>0.1541</v>
      </c>
      <c r="S61" s="125"/>
      <c r="T61" s="103">
        <f t="shared" si="2"/>
        <v>0.7034</v>
      </c>
      <c r="U61" s="151">
        <v>0.7034</v>
      </c>
      <c r="V61" s="150"/>
      <c r="W61" s="152" t="s">
        <v>128</v>
      </c>
      <c r="X61" s="134" t="s">
        <v>129</v>
      </c>
      <c r="Y61" s="134" t="s">
        <v>130</v>
      </c>
      <c r="Z61" s="134" t="s">
        <v>196</v>
      </c>
      <c r="AA61" s="150"/>
      <c r="AB61" s="150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156"/>
      <c r="BV61" s="156"/>
      <c r="BW61" s="156"/>
      <c r="BX61" s="156"/>
      <c r="BY61" s="156"/>
      <c r="BZ61" s="156"/>
      <c r="CA61" s="156"/>
      <c r="CB61" s="156"/>
      <c r="CC61" s="156"/>
      <c r="CD61" s="156"/>
      <c r="CE61" s="156"/>
      <c r="CF61" s="156"/>
      <c r="CG61" s="156"/>
      <c r="CH61" s="156"/>
      <c r="CI61" s="156"/>
      <c r="CJ61" s="156"/>
      <c r="CK61" s="156"/>
      <c r="CL61" s="156"/>
      <c r="CM61" s="156"/>
      <c r="CN61" s="156"/>
      <c r="CO61" s="156"/>
      <c r="CP61" s="156"/>
      <c r="CQ61" s="156"/>
      <c r="CR61" s="156"/>
      <c r="CS61" s="156"/>
      <c r="CT61" s="156"/>
      <c r="CU61" s="156"/>
      <c r="CV61" s="156"/>
      <c r="CW61" s="156"/>
      <c r="CX61" s="156"/>
      <c r="CY61" s="156"/>
      <c r="CZ61" s="156"/>
      <c r="DA61" s="156"/>
      <c r="DB61" s="156"/>
      <c r="DC61" s="156"/>
      <c r="DD61" s="156"/>
      <c r="DE61" s="156"/>
      <c r="DF61" s="156"/>
      <c r="DG61" s="156"/>
      <c r="DH61" s="156"/>
      <c r="DI61" s="156"/>
      <c r="DJ61" s="156"/>
      <c r="DK61" s="156"/>
      <c r="DL61" s="156"/>
      <c r="DM61" s="156"/>
      <c r="DN61" s="156"/>
      <c r="DO61" s="156"/>
      <c r="DP61" s="156"/>
      <c r="DQ61" s="156"/>
      <c r="DR61" s="156"/>
      <c r="DS61" s="156"/>
      <c r="DT61" s="156"/>
      <c r="DU61" s="156"/>
      <c r="DV61" s="156"/>
      <c r="DW61" s="156"/>
      <c r="DX61" s="156"/>
      <c r="DY61" s="156"/>
      <c r="DZ61" s="156"/>
      <c r="EA61" s="156"/>
      <c r="EB61" s="156"/>
      <c r="EC61" s="156"/>
      <c r="ED61" s="156"/>
      <c r="EE61" s="156"/>
      <c r="EF61" s="156"/>
      <c r="EG61" s="156"/>
      <c r="EH61" s="156"/>
      <c r="EI61" s="156"/>
      <c r="EJ61" s="156"/>
      <c r="EK61" s="156"/>
      <c r="EL61" s="156"/>
      <c r="EM61" s="156"/>
      <c r="EN61" s="156"/>
      <c r="EO61" s="156"/>
      <c r="EP61" s="156"/>
      <c r="EQ61" s="156"/>
      <c r="ER61" s="156"/>
      <c r="ES61" s="156"/>
      <c r="ET61" s="156"/>
      <c r="EU61" s="156"/>
      <c r="EV61" s="156"/>
      <c r="EW61" s="156"/>
      <c r="EX61" s="156"/>
      <c r="EY61" s="156"/>
      <c r="EZ61" s="156"/>
      <c r="FA61" s="156"/>
      <c r="FB61" s="156"/>
      <c r="FC61" s="156"/>
      <c r="FD61" s="156"/>
      <c r="FE61" s="156"/>
      <c r="FF61" s="156"/>
      <c r="FG61" s="156"/>
      <c r="FH61" s="156"/>
      <c r="FI61" s="156"/>
      <c r="FJ61" s="156"/>
      <c r="FK61" s="156"/>
      <c r="FL61" s="156"/>
      <c r="FM61" s="156"/>
      <c r="FN61" s="156"/>
      <c r="FO61" s="156"/>
      <c r="FP61" s="156"/>
      <c r="FQ61" s="156"/>
      <c r="FR61" s="156"/>
      <c r="FS61" s="156"/>
      <c r="FT61" s="156"/>
      <c r="FU61" s="156"/>
      <c r="FV61" s="156"/>
      <c r="FW61" s="156"/>
      <c r="FX61" s="156"/>
      <c r="FY61" s="156"/>
      <c r="FZ61" s="156"/>
      <c r="GA61" s="156"/>
      <c r="GB61" s="156"/>
      <c r="GC61" s="156"/>
      <c r="GD61" s="156"/>
      <c r="GE61" s="156"/>
      <c r="GF61" s="156"/>
      <c r="GG61" s="156"/>
      <c r="GH61" s="156"/>
      <c r="GI61" s="156"/>
      <c r="GJ61" s="156"/>
      <c r="GK61" s="156"/>
      <c r="GL61" s="156"/>
      <c r="GM61" s="156"/>
      <c r="GN61" s="156"/>
      <c r="GO61" s="156"/>
      <c r="GP61" s="156"/>
      <c r="GQ61" s="156"/>
      <c r="GR61" s="156"/>
      <c r="GS61" s="156"/>
      <c r="GT61" s="156"/>
      <c r="GU61" s="156"/>
      <c r="GV61" s="156"/>
      <c r="GW61" s="156"/>
      <c r="GX61" s="156"/>
      <c r="GY61" s="156"/>
      <c r="GZ61" s="156"/>
      <c r="HA61" s="156"/>
      <c r="HB61" s="156"/>
      <c r="HC61" s="156"/>
      <c r="HD61" s="156"/>
      <c r="HE61" s="156"/>
      <c r="HF61" s="156"/>
      <c r="HG61" s="156"/>
      <c r="HH61" s="156"/>
      <c r="HI61" s="156"/>
      <c r="HJ61" s="156"/>
      <c r="HK61" s="156"/>
      <c r="HL61" s="156"/>
      <c r="HM61" s="156"/>
      <c r="HN61" s="156"/>
      <c r="HO61" s="156"/>
      <c r="HP61" s="156"/>
      <c r="HQ61" s="156"/>
      <c r="HR61" s="156"/>
      <c r="HS61" s="156"/>
      <c r="HT61" s="156"/>
      <c r="HU61" s="156"/>
      <c r="HV61" s="156"/>
      <c r="HW61" s="156"/>
      <c r="HX61" s="156"/>
      <c r="HY61" s="156"/>
      <c r="HZ61" s="156"/>
      <c r="IA61" s="156"/>
      <c r="IB61" s="156"/>
      <c r="IC61" s="156"/>
    </row>
    <row r="62" s="52" customFormat="1" ht="108" customHeight="1" spans="1:237">
      <c r="A62" s="105"/>
      <c r="B62" s="102"/>
      <c r="C62" s="102" t="s">
        <v>122</v>
      </c>
      <c r="D62" s="102" t="s">
        <v>193</v>
      </c>
      <c r="E62" s="102" t="s">
        <v>182</v>
      </c>
      <c r="F62" s="103" t="s">
        <v>217</v>
      </c>
      <c r="G62" s="102">
        <v>57.57</v>
      </c>
      <c r="H62" s="102">
        <v>57.57</v>
      </c>
      <c r="I62" s="71"/>
      <c r="J62" s="125"/>
      <c r="K62" s="125"/>
      <c r="L62" s="90" t="s">
        <v>13</v>
      </c>
      <c r="M62" s="122" t="s">
        <v>138</v>
      </c>
      <c r="N62" s="103" t="s">
        <v>195</v>
      </c>
      <c r="O62" s="126">
        <v>6</v>
      </c>
      <c r="P62" s="125"/>
      <c r="Q62" s="150">
        <f t="shared" si="1"/>
        <v>0.106</v>
      </c>
      <c r="R62" s="144">
        <v>0.106</v>
      </c>
      <c r="S62" s="125"/>
      <c r="T62" s="103">
        <f t="shared" si="2"/>
        <v>0.4533</v>
      </c>
      <c r="U62" s="151">
        <v>0.4533</v>
      </c>
      <c r="V62" s="150"/>
      <c r="W62" s="152" t="s">
        <v>128</v>
      </c>
      <c r="X62" s="134" t="s">
        <v>129</v>
      </c>
      <c r="Y62" s="134" t="s">
        <v>130</v>
      </c>
      <c r="Z62" s="134" t="s">
        <v>196</v>
      </c>
      <c r="AA62" s="150"/>
      <c r="AB62" s="150"/>
      <c r="AC62" s="156"/>
      <c r="AD62" s="156"/>
      <c r="AE62" s="156"/>
      <c r="AF62" s="156"/>
      <c r="AG62" s="156"/>
      <c r="AH62" s="156"/>
      <c r="AI62" s="156"/>
      <c r="AJ62" s="156"/>
      <c r="AK62" s="156"/>
      <c r="AL62" s="156"/>
      <c r="AM62" s="156"/>
      <c r="AN62" s="156"/>
      <c r="AO62" s="156"/>
      <c r="AP62" s="156"/>
      <c r="AQ62" s="156"/>
      <c r="AR62" s="156"/>
      <c r="AS62" s="156"/>
      <c r="AT62" s="156"/>
      <c r="AU62" s="156"/>
      <c r="AV62" s="156"/>
      <c r="AW62" s="156"/>
      <c r="AX62" s="156"/>
      <c r="AY62" s="156"/>
      <c r="AZ62" s="156"/>
      <c r="BA62" s="156"/>
      <c r="BB62" s="156"/>
      <c r="BC62" s="156"/>
      <c r="BD62" s="156"/>
      <c r="BE62" s="156"/>
      <c r="BF62" s="156"/>
      <c r="BG62" s="156"/>
      <c r="BH62" s="156"/>
      <c r="BI62" s="156"/>
      <c r="BJ62" s="156"/>
      <c r="BK62" s="156"/>
      <c r="BL62" s="156"/>
      <c r="BM62" s="156"/>
      <c r="BN62" s="156"/>
      <c r="BO62" s="156"/>
      <c r="BP62" s="156"/>
      <c r="BQ62" s="156"/>
      <c r="BR62" s="156"/>
      <c r="BS62" s="156"/>
      <c r="BT62" s="156"/>
      <c r="BU62" s="156"/>
      <c r="BV62" s="156"/>
      <c r="BW62" s="156"/>
      <c r="BX62" s="156"/>
      <c r="BY62" s="156"/>
      <c r="BZ62" s="156"/>
      <c r="CA62" s="156"/>
      <c r="CB62" s="156"/>
      <c r="CC62" s="156"/>
      <c r="CD62" s="156"/>
      <c r="CE62" s="156"/>
      <c r="CF62" s="156"/>
      <c r="CG62" s="156"/>
      <c r="CH62" s="156"/>
      <c r="CI62" s="156"/>
      <c r="CJ62" s="156"/>
      <c r="CK62" s="156"/>
      <c r="CL62" s="156"/>
      <c r="CM62" s="156"/>
      <c r="CN62" s="156"/>
      <c r="CO62" s="156"/>
      <c r="CP62" s="156"/>
      <c r="CQ62" s="156"/>
      <c r="CR62" s="156"/>
      <c r="CS62" s="156"/>
      <c r="CT62" s="156"/>
      <c r="CU62" s="156"/>
      <c r="CV62" s="156"/>
      <c r="CW62" s="156"/>
      <c r="CX62" s="156"/>
      <c r="CY62" s="156"/>
      <c r="CZ62" s="156"/>
      <c r="DA62" s="156"/>
      <c r="DB62" s="156"/>
      <c r="DC62" s="156"/>
      <c r="DD62" s="156"/>
      <c r="DE62" s="156"/>
      <c r="DF62" s="156"/>
      <c r="DG62" s="156"/>
      <c r="DH62" s="156"/>
      <c r="DI62" s="156"/>
      <c r="DJ62" s="156"/>
      <c r="DK62" s="156"/>
      <c r="DL62" s="156"/>
      <c r="DM62" s="156"/>
      <c r="DN62" s="156"/>
      <c r="DO62" s="156"/>
      <c r="DP62" s="156"/>
      <c r="DQ62" s="156"/>
      <c r="DR62" s="156"/>
      <c r="DS62" s="156"/>
      <c r="DT62" s="156"/>
      <c r="DU62" s="156"/>
      <c r="DV62" s="156"/>
      <c r="DW62" s="156"/>
      <c r="DX62" s="156"/>
      <c r="DY62" s="156"/>
      <c r="DZ62" s="156"/>
      <c r="EA62" s="156"/>
      <c r="EB62" s="156"/>
      <c r="EC62" s="156"/>
      <c r="ED62" s="156"/>
      <c r="EE62" s="156"/>
      <c r="EF62" s="156"/>
      <c r="EG62" s="156"/>
      <c r="EH62" s="156"/>
      <c r="EI62" s="156"/>
      <c r="EJ62" s="156"/>
      <c r="EK62" s="156"/>
      <c r="EL62" s="156"/>
      <c r="EM62" s="156"/>
      <c r="EN62" s="156"/>
      <c r="EO62" s="156"/>
      <c r="EP62" s="156"/>
      <c r="EQ62" s="156"/>
      <c r="ER62" s="156"/>
      <c r="ES62" s="156"/>
      <c r="ET62" s="156"/>
      <c r="EU62" s="156"/>
      <c r="EV62" s="156"/>
      <c r="EW62" s="156"/>
      <c r="EX62" s="156"/>
      <c r="EY62" s="156"/>
      <c r="EZ62" s="156"/>
      <c r="FA62" s="156"/>
      <c r="FB62" s="156"/>
      <c r="FC62" s="156"/>
      <c r="FD62" s="156"/>
      <c r="FE62" s="156"/>
      <c r="FF62" s="156"/>
      <c r="FG62" s="156"/>
      <c r="FH62" s="156"/>
      <c r="FI62" s="156"/>
      <c r="FJ62" s="156"/>
      <c r="FK62" s="156"/>
      <c r="FL62" s="156"/>
      <c r="FM62" s="156"/>
      <c r="FN62" s="156"/>
      <c r="FO62" s="156"/>
      <c r="FP62" s="156"/>
      <c r="FQ62" s="156"/>
      <c r="FR62" s="156"/>
      <c r="FS62" s="156"/>
      <c r="FT62" s="156"/>
      <c r="FU62" s="156"/>
      <c r="FV62" s="156"/>
      <c r="FW62" s="156"/>
      <c r="FX62" s="156"/>
      <c r="FY62" s="156"/>
      <c r="FZ62" s="156"/>
      <c r="GA62" s="156"/>
      <c r="GB62" s="156"/>
      <c r="GC62" s="156"/>
      <c r="GD62" s="156"/>
      <c r="GE62" s="156"/>
      <c r="GF62" s="156"/>
      <c r="GG62" s="156"/>
      <c r="GH62" s="156"/>
      <c r="GI62" s="156"/>
      <c r="GJ62" s="156"/>
      <c r="GK62" s="156"/>
      <c r="GL62" s="156"/>
      <c r="GM62" s="156"/>
      <c r="GN62" s="156"/>
      <c r="GO62" s="156"/>
      <c r="GP62" s="156"/>
      <c r="GQ62" s="156"/>
      <c r="GR62" s="156"/>
      <c r="GS62" s="156"/>
      <c r="GT62" s="156"/>
      <c r="GU62" s="156"/>
      <c r="GV62" s="156"/>
      <c r="GW62" s="156"/>
      <c r="GX62" s="156"/>
      <c r="GY62" s="156"/>
      <c r="GZ62" s="156"/>
      <c r="HA62" s="156"/>
      <c r="HB62" s="156"/>
      <c r="HC62" s="156"/>
      <c r="HD62" s="156"/>
      <c r="HE62" s="156"/>
      <c r="HF62" s="156"/>
      <c r="HG62" s="156"/>
      <c r="HH62" s="156"/>
      <c r="HI62" s="156"/>
      <c r="HJ62" s="156"/>
      <c r="HK62" s="156"/>
      <c r="HL62" s="156"/>
      <c r="HM62" s="156"/>
      <c r="HN62" s="156"/>
      <c r="HO62" s="156"/>
      <c r="HP62" s="156"/>
      <c r="HQ62" s="156"/>
      <c r="HR62" s="156"/>
      <c r="HS62" s="156"/>
      <c r="HT62" s="156"/>
      <c r="HU62" s="156"/>
      <c r="HV62" s="156"/>
      <c r="HW62" s="156"/>
      <c r="HX62" s="156"/>
      <c r="HY62" s="156"/>
      <c r="HZ62" s="156"/>
      <c r="IA62" s="156"/>
      <c r="IB62" s="156"/>
      <c r="IC62" s="156"/>
    </row>
    <row r="63" s="52" customFormat="1" ht="99" customHeight="1" spans="1:237">
      <c r="A63" s="105"/>
      <c r="B63" s="102"/>
      <c r="C63" s="102" t="s">
        <v>122</v>
      </c>
      <c r="D63" s="102" t="s">
        <v>193</v>
      </c>
      <c r="E63" s="102" t="s">
        <v>162</v>
      </c>
      <c r="F63" s="103" t="s">
        <v>218</v>
      </c>
      <c r="G63" s="102">
        <v>18.42</v>
      </c>
      <c r="H63" s="102">
        <v>18.42</v>
      </c>
      <c r="I63" s="71"/>
      <c r="J63" s="125"/>
      <c r="K63" s="125"/>
      <c r="L63" s="90" t="s">
        <v>13</v>
      </c>
      <c r="M63" s="122" t="s">
        <v>138</v>
      </c>
      <c r="N63" s="103" t="s">
        <v>195</v>
      </c>
      <c r="O63" s="126">
        <v>8</v>
      </c>
      <c r="P63" s="125"/>
      <c r="Q63" s="150">
        <f t="shared" si="1"/>
        <v>0.0312</v>
      </c>
      <c r="R63" s="144">
        <v>0.0312</v>
      </c>
      <c r="S63" s="125"/>
      <c r="T63" s="103">
        <f t="shared" si="2"/>
        <v>0.145</v>
      </c>
      <c r="U63" s="151">
        <v>0.145</v>
      </c>
      <c r="V63" s="150"/>
      <c r="W63" s="152" t="s">
        <v>128</v>
      </c>
      <c r="X63" s="134" t="s">
        <v>129</v>
      </c>
      <c r="Y63" s="134" t="s">
        <v>130</v>
      </c>
      <c r="Z63" s="134" t="s">
        <v>196</v>
      </c>
      <c r="AA63" s="150"/>
      <c r="AB63" s="150"/>
      <c r="AC63" s="156"/>
      <c r="AD63" s="156"/>
      <c r="AE63" s="156"/>
      <c r="AF63" s="156"/>
      <c r="AG63" s="156"/>
      <c r="AH63" s="156"/>
      <c r="AI63" s="156"/>
      <c r="AJ63" s="156"/>
      <c r="AK63" s="156"/>
      <c r="AL63" s="156"/>
      <c r="AM63" s="156"/>
      <c r="AN63" s="156"/>
      <c r="AO63" s="156"/>
      <c r="AP63" s="156"/>
      <c r="AQ63" s="156"/>
      <c r="AR63" s="156"/>
      <c r="AS63" s="156"/>
      <c r="AT63" s="156"/>
      <c r="AU63" s="156"/>
      <c r="AV63" s="156"/>
      <c r="AW63" s="156"/>
      <c r="AX63" s="156"/>
      <c r="AY63" s="156"/>
      <c r="AZ63" s="156"/>
      <c r="BA63" s="156"/>
      <c r="BB63" s="156"/>
      <c r="BC63" s="156"/>
      <c r="BD63" s="156"/>
      <c r="BE63" s="156"/>
      <c r="BF63" s="156"/>
      <c r="BG63" s="156"/>
      <c r="BH63" s="156"/>
      <c r="BI63" s="156"/>
      <c r="BJ63" s="156"/>
      <c r="BK63" s="156"/>
      <c r="BL63" s="156"/>
      <c r="BM63" s="156"/>
      <c r="BN63" s="156"/>
      <c r="BO63" s="156"/>
      <c r="BP63" s="156"/>
      <c r="BQ63" s="156"/>
      <c r="BR63" s="156"/>
      <c r="BS63" s="156"/>
      <c r="BT63" s="156"/>
      <c r="BU63" s="156"/>
      <c r="BV63" s="156"/>
      <c r="BW63" s="156"/>
      <c r="BX63" s="156"/>
      <c r="BY63" s="156"/>
      <c r="BZ63" s="156"/>
      <c r="CA63" s="156"/>
      <c r="CB63" s="156"/>
      <c r="CC63" s="156"/>
      <c r="CD63" s="156"/>
      <c r="CE63" s="156"/>
      <c r="CF63" s="156"/>
      <c r="CG63" s="156"/>
      <c r="CH63" s="156"/>
      <c r="CI63" s="156"/>
      <c r="CJ63" s="156"/>
      <c r="CK63" s="156"/>
      <c r="CL63" s="156"/>
      <c r="CM63" s="156"/>
      <c r="CN63" s="156"/>
      <c r="CO63" s="156"/>
      <c r="CP63" s="156"/>
      <c r="CQ63" s="156"/>
      <c r="CR63" s="156"/>
      <c r="CS63" s="156"/>
      <c r="CT63" s="156"/>
      <c r="CU63" s="156"/>
      <c r="CV63" s="156"/>
      <c r="CW63" s="156"/>
      <c r="CX63" s="156"/>
      <c r="CY63" s="156"/>
      <c r="CZ63" s="156"/>
      <c r="DA63" s="156"/>
      <c r="DB63" s="156"/>
      <c r="DC63" s="156"/>
      <c r="DD63" s="156"/>
      <c r="DE63" s="156"/>
      <c r="DF63" s="156"/>
      <c r="DG63" s="156"/>
      <c r="DH63" s="156"/>
      <c r="DI63" s="156"/>
      <c r="DJ63" s="156"/>
      <c r="DK63" s="156"/>
      <c r="DL63" s="156"/>
      <c r="DM63" s="156"/>
      <c r="DN63" s="156"/>
      <c r="DO63" s="156"/>
      <c r="DP63" s="156"/>
      <c r="DQ63" s="156"/>
      <c r="DR63" s="156"/>
      <c r="DS63" s="156"/>
      <c r="DT63" s="156"/>
      <c r="DU63" s="156"/>
      <c r="DV63" s="156"/>
      <c r="DW63" s="156"/>
      <c r="DX63" s="156"/>
      <c r="DY63" s="156"/>
      <c r="DZ63" s="156"/>
      <c r="EA63" s="156"/>
      <c r="EB63" s="156"/>
      <c r="EC63" s="156"/>
      <c r="ED63" s="156"/>
      <c r="EE63" s="156"/>
      <c r="EF63" s="156"/>
      <c r="EG63" s="156"/>
      <c r="EH63" s="156"/>
      <c r="EI63" s="156"/>
      <c r="EJ63" s="156"/>
      <c r="EK63" s="156"/>
      <c r="EL63" s="156"/>
      <c r="EM63" s="156"/>
      <c r="EN63" s="156"/>
      <c r="EO63" s="156"/>
      <c r="EP63" s="156"/>
      <c r="EQ63" s="156"/>
      <c r="ER63" s="156"/>
      <c r="ES63" s="156"/>
      <c r="ET63" s="156"/>
      <c r="EU63" s="156"/>
      <c r="EV63" s="156"/>
      <c r="EW63" s="156"/>
      <c r="EX63" s="156"/>
      <c r="EY63" s="156"/>
      <c r="EZ63" s="156"/>
      <c r="FA63" s="156"/>
      <c r="FB63" s="156"/>
      <c r="FC63" s="156"/>
      <c r="FD63" s="156"/>
      <c r="FE63" s="156"/>
      <c r="FF63" s="156"/>
      <c r="FG63" s="156"/>
      <c r="FH63" s="156"/>
      <c r="FI63" s="156"/>
      <c r="FJ63" s="156"/>
      <c r="FK63" s="156"/>
      <c r="FL63" s="156"/>
      <c r="FM63" s="156"/>
      <c r="FN63" s="156"/>
      <c r="FO63" s="156"/>
      <c r="FP63" s="156"/>
      <c r="FQ63" s="156"/>
      <c r="FR63" s="156"/>
      <c r="FS63" s="156"/>
      <c r="FT63" s="156"/>
      <c r="FU63" s="156"/>
      <c r="FV63" s="156"/>
      <c r="FW63" s="156"/>
      <c r="FX63" s="156"/>
      <c r="FY63" s="156"/>
      <c r="FZ63" s="156"/>
      <c r="GA63" s="156"/>
      <c r="GB63" s="156"/>
      <c r="GC63" s="156"/>
      <c r="GD63" s="156"/>
      <c r="GE63" s="156"/>
      <c r="GF63" s="156"/>
      <c r="GG63" s="156"/>
      <c r="GH63" s="156"/>
      <c r="GI63" s="156"/>
      <c r="GJ63" s="156"/>
      <c r="GK63" s="156"/>
      <c r="GL63" s="156"/>
      <c r="GM63" s="156"/>
      <c r="GN63" s="156"/>
      <c r="GO63" s="156"/>
      <c r="GP63" s="156"/>
      <c r="GQ63" s="156"/>
      <c r="GR63" s="156"/>
      <c r="GS63" s="156"/>
      <c r="GT63" s="156"/>
      <c r="GU63" s="156"/>
      <c r="GV63" s="156"/>
      <c r="GW63" s="156"/>
      <c r="GX63" s="156"/>
      <c r="GY63" s="156"/>
      <c r="GZ63" s="156"/>
      <c r="HA63" s="156"/>
      <c r="HB63" s="156"/>
      <c r="HC63" s="156"/>
      <c r="HD63" s="156"/>
      <c r="HE63" s="156"/>
      <c r="HF63" s="156"/>
      <c r="HG63" s="156"/>
      <c r="HH63" s="156"/>
      <c r="HI63" s="156"/>
      <c r="HJ63" s="156"/>
      <c r="HK63" s="156"/>
      <c r="HL63" s="156"/>
      <c r="HM63" s="156"/>
      <c r="HN63" s="156"/>
      <c r="HO63" s="156"/>
      <c r="HP63" s="156"/>
      <c r="HQ63" s="156"/>
      <c r="HR63" s="156"/>
      <c r="HS63" s="156"/>
      <c r="HT63" s="156"/>
      <c r="HU63" s="156"/>
      <c r="HV63" s="156"/>
      <c r="HW63" s="156"/>
      <c r="HX63" s="156"/>
      <c r="HY63" s="156"/>
      <c r="HZ63" s="156"/>
      <c r="IA63" s="156"/>
      <c r="IB63" s="156"/>
      <c r="IC63" s="156"/>
    </row>
    <row r="64" s="52" customFormat="1" ht="142" customHeight="1" spans="1:237">
      <c r="A64" s="105">
        <v>2</v>
      </c>
      <c r="B64" s="102" t="s">
        <v>192</v>
      </c>
      <c r="C64" s="102" t="s">
        <v>122</v>
      </c>
      <c r="D64" s="102" t="s">
        <v>193</v>
      </c>
      <c r="E64" s="102" t="s">
        <v>164</v>
      </c>
      <c r="F64" s="103" t="s">
        <v>219</v>
      </c>
      <c r="G64" s="102">
        <v>14.57</v>
      </c>
      <c r="H64" s="102">
        <v>14.57</v>
      </c>
      <c r="I64" s="71"/>
      <c r="J64" s="125"/>
      <c r="K64" s="125"/>
      <c r="L64" s="90" t="s">
        <v>13</v>
      </c>
      <c r="M64" s="122" t="s">
        <v>138</v>
      </c>
      <c r="N64" s="103" t="s">
        <v>195</v>
      </c>
      <c r="O64" s="126">
        <v>8</v>
      </c>
      <c r="P64" s="125"/>
      <c r="Q64" s="150">
        <f t="shared" si="1"/>
        <v>0.0253</v>
      </c>
      <c r="R64" s="144">
        <v>0.0253</v>
      </c>
      <c r="S64" s="125"/>
      <c r="T64" s="103">
        <f t="shared" si="2"/>
        <v>0.1147</v>
      </c>
      <c r="U64" s="151">
        <v>0.1147</v>
      </c>
      <c r="V64" s="150"/>
      <c r="W64" s="152" t="s">
        <v>128</v>
      </c>
      <c r="X64" s="134" t="s">
        <v>129</v>
      </c>
      <c r="Y64" s="134" t="s">
        <v>130</v>
      </c>
      <c r="Z64" s="134" t="s">
        <v>196</v>
      </c>
      <c r="AA64" s="150"/>
      <c r="AB64" s="150"/>
      <c r="AC64" s="156"/>
      <c r="AD64" s="156"/>
      <c r="AE64" s="156"/>
      <c r="AF64" s="156"/>
      <c r="AG64" s="156"/>
      <c r="AH64" s="156"/>
      <c r="AI64" s="156"/>
      <c r="AJ64" s="156"/>
      <c r="AK64" s="156"/>
      <c r="AL64" s="156"/>
      <c r="AM64" s="156"/>
      <c r="AN64" s="156"/>
      <c r="AO64" s="156"/>
      <c r="AP64" s="156"/>
      <c r="AQ64" s="156"/>
      <c r="AR64" s="156"/>
      <c r="AS64" s="156"/>
      <c r="AT64" s="156"/>
      <c r="AU64" s="156"/>
      <c r="AV64" s="156"/>
      <c r="AW64" s="156"/>
      <c r="AX64" s="156"/>
      <c r="AY64" s="156"/>
      <c r="AZ64" s="156"/>
      <c r="BA64" s="156"/>
      <c r="BB64" s="156"/>
      <c r="BC64" s="156"/>
      <c r="BD64" s="156"/>
      <c r="BE64" s="156"/>
      <c r="BF64" s="156"/>
      <c r="BG64" s="156"/>
      <c r="BH64" s="156"/>
      <c r="BI64" s="156"/>
      <c r="BJ64" s="156"/>
      <c r="BK64" s="156"/>
      <c r="BL64" s="156"/>
      <c r="BM64" s="156"/>
      <c r="BN64" s="156"/>
      <c r="BO64" s="156"/>
      <c r="BP64" s="156"/>
      <c r="BQ64" s="156"/>
      <c r="BR64" s="156"/>
      <c r="BS64" s="156"/>
      <c r="BT64" s="156"/>
      <c r="BU64" s="156"/>
      <c r="BV64" s="156"/>
      <c r="BW64" s="156"/>
      <c r="BX64" s="156"/>
      <c r="BY64" s="156"/>
      <c r="BZ64" s="156"/>
      <c r="CA64" s="156"/>
      <c r="CB64" s="156"/>
      <c r="CC64" s="156"/>
      <c r="CD64" s="156"/>
      <c r="CE64" s="156"/>
      <c r="CF64" s="156"/>
      <c r="CG64" s="156"/>
      <c r="CH64" s="156"/>
      <c r="CI64" s="156"/>
      <c r="CJ64" s="156"/>
      <c r="CK64" s="156"/>
      <c r="CL64" s="156"/>
      <c r="CM64" s="156"/>
      <c r="CN64" s="156"/>
      <c r="CO64" s="156"/>
      <c r="CP64" s="156"/>
      <c r="CQ64" s="156"/>
      <c r="CR64" s="156"/>
      <c r="CS64" s="156"/>
      <c r="CT64" s="156"/>
      <c r="CU64" s="156"/>
      <c r="CV64" s="156"/>
      <c r="CW64" s="156"/>
      <c r="CX64" s="156"/>
      <c r="CY64" s="156"/>
      <c r="CZ64" s="156"/>
      <c r="DA64" s="156"/>
      <c r="DB64" s="156"/>
      <c r="DC64" s="156"/>
      <c r="DD64" s="156"/>
      <c r="DE64" s="156"/>
      <c r="DF64" s="156"/>
      <c r="DG64" s="156"/>
      <c r="DH64" s="156"/>
      <c r="DI64" s="156"/>
      <c r="DJ64" s="156"/>
      <c r="DK64" s="156"/>
      <c r="DL64" s="156"/>
      <c r="DM64" s="156"/>
      <c r="DN64" s="156"/>
      <c r="DO64" s="156"/>
      <c r="DP64" s="156"/>
      <c r="DQ64" s="156"/>
      <c r="DR64" s="156"/>
      <c r="DS64" s="156"/>
      <c r="DT64" s="156"/>
      <c r="DU64" s="156"/>
      <c r="DV64" s="156"/>
      <c r="DW64" s="156"/>
      <c r="DX64" s="156"/>
      <c r="DY64" s="156"/>
      <c r="DZ64" s="156"/>
      <c r="EA64" s="156"/>
      <c r="EB64" s="156"/>
      <c r="EC64" s="156"/>
      <c r="ED64" s="156"/>
      <c r="EE64" s="156"/>
      <c r="EF64" s="156"/>
      <c r="EG64" s="156"/>
      <c r="EH64" s="156"/>
      <c r="EI64" s="156"/>
      <c r="EJ64" s="156"/>
      <c r="EK64" s="156"/>
      <c r="EL64" s="156"/>
      <c r="EM64" s="156"/>
      <c r="EN64" s="156"/>
      <c r="EO64" s="156"/>
      <c r="EP64" s="156"/>
      <c r="EQ64" s="156"/>
      <c r="ER64" s="156"/>
      <c r="ES64" s="156"/>
      <c r="ET64" s="156"/>
      <c r="EU64" s="156"/>
      <c r="EV64" s="156"/>
      <c r="EW64" s="156"/>
      <c r="EX64" s="156"/>
      <c r="EY64" s="156"/>
      <c r="EZ64" s="156"/>
      <c r="FA64" s="156"/>
      <c r="FB64" s="156"/>
      <c r="FC64" s="156"/>
      <c r="FD64" s="156"/>
      <c r="FE64" s="156"/>
      <c r="FF64" s="156"/>
      <c r="FG64" s="156"/>
      <c r="FH64" s="156"/>
      <c r="FI64" s="156"/>
      <c r="FJ64" s="156"/>
      <c r="FK64" s="156"/>
      <c r="FL64" s="156"/>
      <c r="FM64" s="156"/>
      <c r="FN64" s="156"/>
      <c r="FO64" s="156"/>
      <c r="FP64" s="156"/>
      <c r="FQ64" s="156"/>
      <c r="FR64" s="156"/>
      <c r="FS64" s="156"/>
      <c r="FT64" s="156"/>
      <c r="FU64" s="156"/>
      <c r="FV64" s="156"/>
      <c r="FW64" s="156"/>
      <c r="FX64" s="156"/>
      <c r="FY64" s="156"/>
      <c r="FZ64" s="156"/>
      <c r="GA64" s="156"/>
      <c r="GB64" s="156"/>
      <c r="GC64" s="156"/>
      <c r="GD64" s="156"/>
      <c r="GE64" s="156"/>
      <c r="GF64" s="156"/>
      <c r="GG64" s="156"/>
      <c r="GH64" s="156"/>
      <c r="GI64" s="156"/>
      <c r="GJ64" s="156"/>
      <c r="GK64" s="156"/>
      <c r="GL64" s="156"/>
      <c r="GM64" s="156"/>
      <c r="GN64" s="156"/>
      <c r="GO64" s="156"/>
      <c r="GP64" s="156"/>
      <c r="GQ64" s="156"/>
      <c r="GR64" s="156"/>
      <c r="GS64" s="156"/>
      <c r="GT64" s="156"/>
      <c r="GU64" s="156"/>
      <c r="GV64" s="156"/>
      <c r="GW64" s="156"/>
      <c r="GX64" s="156"/>
      <c r="GY64" s="156"/>
      <c r="GZ64" s="156"/>
      <c r="HA64" s="156"/>
      <c r="HB64" s="156"/>
      <c r="HC64" s="156"/>
      <c r="HD64" s="156"/>
      <c r="HE64" s="156"/>
      <c r="HF64" s="156"/>
      <c r="HG64" s="156"/>
      <c r="HH64" s="156"/>
      <c r="HI64" s="156"/>
      <c r="HJ64" s="156"/>
      <c r="HK64" s="156"/>
      <c r="HL64" s="156"/>
      <c r="HM64" s="156"/>
      <c r="HN64" s="156"/>
      <c r="HO64" s="156"/>
      <c r="HP64" s="156"/>
      <c r="HQ64" s="156"/>
      <c r="HR64" s="156"/>
      <c r="HS64" s="156"/>
      <c r="HT64" s="156"/>
      <c r="HU64" s="156"/>
      <c r="HV64" s="156"/>
      <c r="HW64" s="156"/>
      <c r="HX64" s="156"/>
      <c r="HY64" s="156"/>
      <c r="HZ64" s="156"/>
      <c r="IA64" s="156"/>
      <c r="IB64" s="156"/>
      <c r="IC64" s="156"/>
    </row>
    <row r="65" s="52" customFormat="1" ht="142" customHeight="1" spans="1:237">
      <c r="A65" s="105"/>
      <c r="B65" s="102"/>
      <c r="C65" s="102" t="s">
        <v>122</v>
      </c>
      <c r="D65" s="102" t="s">
        <v>193</v>
      </c>
      <c r="E65" s="102" t="s">
        <v>170</v>
      </c>
      <c r="F65" s="103" t="s">
        <v>220</v>
      </c>
      <c r="G65" s="102">
        <v>131.72</v>
      </c>
      <c r="H65" s="102">
        <v>131.72</v>
      </c>
      <c r="I65" s="71"/>
      <c r="J65" s="125"/>
      <c r="K65" s="125"/>
      <c r="L65" s="90" t="s">
        <v>13</v>
      </c>
      <c r="M65" s="122" t="s">
        <v>138</v>
      </c>
      <c r="N65" s="103" t="s">
        <v>195</v>
      </c>
      <c r="O65" s="126">
        <v>12</v>
      </c>
      <c r="P65" s="125"/>
      <c r="Q65" s="150">
        <f t="shared" si="1"/>
        <v>0.2508</v>
      </c>
      <c r="R65" s="144">
        <v>0.2508</v>
      </c>
      <c r="S65" s="125"/>
      <c r="T65" s="103">
        <f t="shared" si="2"/>
        <v>1.0371</v>
      </c>
      <c r="U65" s="151">
        <v>1.0371</v>
      </c>
      <c r="V65" s="150"/>
      <c r="W65" s="152" t="s">
        <v>128</v>
      </c>
      <c r="X65" s="134" t="s">
        <v>129</v>
      </c>
      <c r="Y65" s="134" t="s">
        <v>130</v>
      </c>
      <c r="Z65" s="134" t="s">
        <v>196</v>
      </c>
      <c r="AA65" s="150"/>
      <c r="AB65" s="150"/>
      <c r="AC65" s="156"/>
      <c r="AD65" s="156"/>
      <c r="AE65" s="156"/>
      <c r="AF65" s="156"/>
      <c r="AG65" s="156"/>
      <c r="AH65" s="156"/>
      <c r="AI65" s="156"/>
      <c r="AJ65" s="156"/>
      <c r="AK65" s="156"/>
      <c r="AL65" s="156"/>
      <c r="AM65" s="156"/>
      <c r="AN65" s="156"/>
      <c r="AO65" s="156"/>
      <c r="AP65" s="156"/>
      <c r="AQ65" s="156"/>
      <c r="AR65" s="156"/>
      <c r="AS65" s="156"/>
      <c r="AT65" s="156"/>
      <c r="AU65" s="156"/>
      <c r="AV65" s="156"/>
      <c r="AW65" s="156"/>
      <c r="AX65" s="156"/>
      <c r="AY65" s="156"/>
      <c r="AZ65" s="156"/>
      <c r="BA65" s="156"/>
      <c r="BB65" s="156"/>
      <c r="BC65" s="156"/>
      <c r="BD65" s="156"/>
      <c r="BE65" s="156"/>
      <c r="BF65" s="156"/>
      <c r="BG65" s="156"/>
      <c r="BH65" s="156"/>
      <c r="BI65" s="156"/>
      <c r="BJ65" s="156"/>
      <c r="BK65" s="156"/>
      <c r="BL65" s="156"/>
      <c r="BM65" s="156"/>
      <c r="BN65" s="156"/>
      <c r="BO65" s="156"/>
      <c r="BP65" s="156"/>
      <c r="BQ65" s="156"/>
      <c r="BR65" s="156"/>
      <c r="BS65" s="156"/>
      <c r="BT65" s="156"/>
      <c r="BU65" s="156"/>
      <c r="BV65" s="156"/>
      <c r="BW65" s="156"/>
      <c r="BX65" s="156"/>
      <c r="BY65" s="156"/>
      <c r="BZ65" s="156"/>
      <c r="CA65" s="156"/>
      <c r="CB65" s="156"/>
      <c r="CC65" s="156"/>
      <c r="CD65" s="156"/>
      <c r="CE65" s="156"/>
      <c r="CF65" s="156"/>
      <c r="CG65" s="156"/>
      <c r="CH65" s="156"/>
      <c r="CI65" s="156"/>
      <c r="CJ65" s="156"/>
      <c r="CK65" s="156"/>
      <c r="CL65" s="156"/>
      <c r="CM65" s="156"/>
      <c r="CN65" s="156"/>
      <c r="CO65" s="156"/>
      <c r="CP65" s="156"/>
      <c r="CQ65" s="156"/>
      <c r="CR65" s="156"/>
      <c r="CS65" s="156"/>
      <c r="CT65" s="156"/>
      <c r="CU65" s="156"/>
      <c r="CV65" s="156"/>
      <c r="CW65" s="156"/>
      <c r="CX65" s="156"/>
      <c r="CY65" s="156"/>
      <c r="CZ65" s="156"/>
      <c r="DA65" s="156"/>
      <c r="DB65" s="156"/>
      <c r="DC65" s="156"/>
      <c r="DD65" s="156"/>
      <c r="DE65" s="156"/>
      <c r="DF65" s="156"/>
      <c r="DG65" s="156"/>
      <c r="DH65" s="156"/>
      <c r="DI65" s="156"/>
      <c r="DJ65" s="156"/>
      <c r="DK65" s="156"/>
      <c r="DL65" s="156"/>
      <c r="DM65" s="156"/>
      <c r="DN65" s="156"/>
      <c r="DO65" s="156"/>
      <c r="DP65" s="156"/>
      <c r="DQ65" s="156"/>
      <c r="DR65" s="156"/>
      <c r="DS65" s="156"/>
      <c r="DT65" s="156"/>
      <c r="DU65" s="156"/>
      <c r="DV65" s="156"/>
      <c r="DW65" s="156"/>
      <c r="DX65" s="156"/>
      <c r="DY65" s="156"/>
      <c r="DZ65" s="156"/>
      <c r="EA65" s="156"/>
      <c r="EB65" s="156"/>
      <c r="EC65" s="156"/>
      <c r="ED65" s="156"/>
      <c r="EE65" s="156"/>
      <c r="EF65" s="156"/>
      <c r="EG65" s="156"/>
      <c r="EH65" s="156"/>
      <c r="EI65" s="156"/>
      <c r="EJ65" s="156"/>
      <c r="EK65" s="156"/>
      <c r="EL65" s="156"/>
      <c r="EM65" s="156"/>
      <c r="EN65" s="156"/>
      <c r="EO65" s="156"/>
      <c r="EP65" s="156"/>
      <c r="EQ65" s="156"/>
      <c r="ER65" s="156"/>
      <c r="ES65" s="156"/>
      <c r="ET65" s="156"/>
      <c r="EU65" s="156"/>
      <c r="EV65" s="156"/>
      <c r="EW65" s="156"/>
      <c r="EX65" s="156"/>
      <c r="EY65" s="156"/>
      <c r="EZ65" s="156"/>
      <c r="FA65" s="156"/>
      <c r="FB65" s="156"/>
      <c r="FC65" s="156"/>
      <c r="FD65" s="156"/>
      <c r="FE65" s="156"/>
      <c r="FF65" s="156"/>
      <c r="FG65" s="156"/>
      <c r="FH65" s="156"/>
      <c r="FI65" s="156"/>
      <c r="FJ65" s="156"/>
      <c r="FK65" s="156"/>
      <c r="FL65" s="156"/>
      <c r="FM65" s="156"/>
      <c r="FN65" s="156"/>
      <c r="FO65" s="156"/>
      <c r="FP65" s="156"/>
      <c r="FQ65" s="156"/>
      <c r="FR65" s="156"/>
      <c r="FS65" s="156"/>
      <c r="FT65" s="156"/>
      <c r="FU65" s="156"/>
      <c r="FV65" s="156"/>
      <c r="FW65" s="156"/>
      <c r="FX65" s="156"/>
      <c r="FY65" s="156"/>
      <c r="FZ65" s="156"/>
      <c r="GA65" s="156"/>
      <c r="GB65" s="156"/>
      <c r="GC65" s="156"/>
      <c r="GD65" s="156"/>
      <c r="GE65" s="156"/>
      <c r="GF65" s="156"/>
      <c r="GG65" s="156"/>
      <c r="GH65" s="156"/>
      <c r="GI65" s="156"/>
      <c r="GJ65" s="156"/>
      <c r="GK65" s="156"/>
      <c r="GL65" s="156"/>
      <c r="GM65" s="156"/>
      <c r="GN65" s="156"/>
      <c r="GO65" s="156"/>
      <c r="GP65" s="156"/>
      <c r="GQ65" s="156"/>
      <c r="GR65" s="156"/>
      <c r="GS65" s="156"/>
      <c r="GT65" s="156"/>
      <c r="GU65" s="156"/>
      <c r="GV65" s="156"/>
      <c r="GW65" s="156"/>
      <c r="GX65" s="156"/>
      <c r="GY65" s="156"/>
      <c r="GZ65" s="156"/>
      <c r="HA65" s="156"/>
      <c r="HB65" s="156"/>
      <c r="HC65" s="156"/>
      <c r="HD65" s="156"/>
      <c r="HE65" s="156"/>
      <c r="HF65" s="156"/>
      <c r="HG65" s="156"/>
      <c r="HH65" s="156"/>
      <c r="HI65" s="156"/>
      <c r="HJ65" s="156"/>
      <c r="HK65" s="156"/>
      <c r="HL65" s="156"/>
      <c r="HM65" s="156"/>
      <c r="HN65" s="156"/>
      <c r="HO65" s="156"/>
      <c r="HP65" s="156"/>
      <c r="HQ65" s="156"/>
      <c r="HR65" s="156"/>
      <c r="HS65" s="156"/>
      <c r="HT65" s="156"/>
      <c r="HU65" s="156"/>
      <c r="HV65" s="156"/>
      <c r="HW65" s="156"/>
      <c r="HX65" s="156"/>
      <c r="HY65" s="156"/>
      <c r="HZ65" s="156"/>
      <c r="IA65" s="156"/>
      <c r="IB65" s="156"/>
      <c r="IC65" s="156"/>
    </row>
    <row r="66" s="52" customFormat="1" ht="142" customHeight="1" spans="1:237">
      <c r="A66" s="105"/>
      <c r="B66" s="102"/>
      <c r="C66" s="102" t="s">
        <v>122</v>
      </c>
      <c r="D66" s="102" t="s">
        <v>193</v>
      </c>
      <c r="E66" s="102" t="s">
        <v>188</v>
      </c>
      <c r="F66" s="103" t="s">
        <v>221</v>
      </c>
      <c r="G66" s="102">
        <v>34.47</v>
      </c>
      <c r="H66" s="102">
        <v>34.47</v>
      </c>
      <c r="I66" s="71"/>
      <c r="J66" s="125"/>
      <c r="K66" s="125"/>
      <c r="L66" s="90" t="s">
        <v>13</v>
      </c>
      <c r="M66" s="122" t="s">
        <v>138</v>
      </c>
      <c r="N66" s="103" t="s">
        <v>195</v>
      </c>
      <c r="O66" s="188">
        <v>15</v>
      </c>
      <c r="P66" s="125"/>
      <c r="Q66" s="150">
        <f t="shared" si="1"/>
        <v>0.0592</v>
      </c>
      <c r="R66" s="144">
        <v>0.0592</v>
      </c>
      <c r="S66" s="125"/>
      <c r="T66" s="103">
        <f t="shared" si="2"/>
        <v>0.2714</v>
      </c>
      <c r="U66" s="151">
        <v>0.2714</v>
      </c>
      <c r="V66" s="150"/>
      <c r="W66" s="152" t="s">
        <v>128</v>
      </c>
      <c r="X66" s="134" t="s">
        <v>129</v>
      </c>
      <c r="Y66" s="134" t="s">
        <v>130</v>
      </c>
      <c r="Z66" s="134" t="s">
        <v>196</v>
      </c>
      <c r="AA66" s="150"/>
      <c r="AB66" s="150"/>
      <c r="AC66" s="156"/>
      <c r="AD66" s="156"/>
      <c r="AE66" s="156"/>
      <c r="AF66" s="156"/>
      <c r="AG66" s="156"/>
      <c r="AH66" s="156"/>
      <c r="AI66" s="156"/>
      <c r="AJ66" s="156"/>
      <c r="AK66" s="156"/>
      <c r="AL66" s="156"/>
      <c r="AM66" s="156"/>
      <c r="AN66" s="156"/>
      <c r="AO66" s="156"/>
      <c r="AP66" s="156"/>
      <c r="AQ66" s="156"/>
      <c r="AR66" s="156"/>
      <c r="AS66" s="156"/>
      <c r="AT66" s="156"/>
      <c r="AU66" s="156"/>
      <c r="AV66" s="156"/>
      <c r="AW66" s="156"/>
      <c r="AX66" s="156"/>
      <c r="AY66" s="156"/>
      <c r="AZ66" s="156"/>
      <c r="BA66" s="156"/>
      <c r="BB66" s="156"/>
      <c r="BC66" s="156"/>
      <c r="BD66" s="156"/>
      <c r="BE66" s="156"/>
      <c r="BF66" s="156"/>
      <c r="BG66" s="156"/>
      <c r="BH66" s="156"/>
      <c r="BI66" s="156"/>
      <c r="BJ66" s="156"/>
      <c r="BK66" s="156"/>
      <c r="BL66" s="156"/>
      <c r="BM66" s="156"/>
      <c r="BN66" s="156"/>
      <c r="BO66" s="156"/>
      <c r="BP66" s="156"/>
      <c r="BQ66" s="156"/>
      <c r="BR66" s="156"/>
      <c r="BS66" s="156"/>
      <c r="BT66" s="156"/>
      <c r="BU66" s="156"/>
      <c r="BV66" s="156"/>
      <c r="BW66" s="156"/>
      <c r="BX66" s="156"/>
      <c r="BY66" s="156"/>
      <c r="BZ66" s="156"/>
      <c r="CA66" s="156"/>
      <c r="CB66" s="156"/>
      <c r="CC66" s="156"/>
      <c r="CD66" s="156"/>
      <c r="CE66" s="156"/>
      <c r="CF66" s="156"/>
      <c r="CG66" s="156"/>
      <c r="CH66" s="156"/>
      <c r="CI66" s="156"/>
      <c r="CJ66" s="156"/>
      <c r="CK66" s="156"/>
      <c r="CL66" s="156"/>
      <c r="CM66" s="156"/>
      <c r="CN66" s="156"/>
      <c r="CO66" s="156"/>
      <c r="CP66" s="156"/>
      <c r="CQ66" s="156"/>
      <c r="CR66" s="156"/>
      <c r="CS66" s="156"/>
      <c r="CT66" s="156"/>
      <c r="CU66" s="156"/>
      <c r="CV66" s="156"/>
      <c r="CW66" s="156"/>
      <c r="CX66" s="156"/>
      <c r="CY66" s="156"/>
      <c r="CZ66" s="156"/>
      <c r="DA66" s="156"/>
      <c r="DB66" s="156"/>
      <c r="DC66" s="156"/>
      <c r="DD66" s="156"/>
      <c r="DE66" s="156"/>
      <c r="DF66" s="156"/>
      <c r="DG66" s="156"/>
      <c r="DH66" s="156"/>
      <c r="DI66" s="156"/>
      <c r="DJ66" s="156"/>
      <c r="DK66" s="156"/>
      <c r="DL66" s="156"/>
      <c r="DM66" s="156"/>
      <c r="DN66" s="156"/>
      <c r="DO66" s="156"/>
      <c r="DP66" s="156"/>
      <c r="DQ66" s="156"/>
      <c r="DR66" s="156"/>
      <c r="DS66" s="156"/>
      <c r="DT66" s="156"/>
      <c r="DU66" s="156"/>
      <c r="DV66" s="156"/>
      <c r="DW66" s="156"/>
      <c r="DX66" s="156"/>
      <c r="DY66" s="156"/>
      <c r="DZ66" s="156"/>
      <c r="EA66" s="156"/>
      <c r="EB66" s="156"/>
      <c r="EC66" s="156"/>
      <c r="ED66" s="156"/>
      <c r="EE66" s="156"/>
      <c r="EF66" s="156"/>
      <c r="EG66" s="156"/>
      <c r="EH66" s="156"/>
      <c r="EI66" s="156"/>
      <c r="EJ66" s="156"/>
      <c r="EK66" s="156"/>
      <c r="EL66" s="156"/>
      <c r="EM66" s="156"/>
      <c r="EN66" s="156"/>
      <c r="EO66" s="156"/>
      <c r="EP66" s="156"/>
      <c r="EQ66" s="156"/>
      <c r="ER66" s="156"/>
      <c r="ES66" s="156"/>
      <c r="ET66" s="156"/>
      <c r="EU66" s="156"/>
      <c r="EV66" s="156"/>
      <c r="EW66" s="156"/>
      <c r="EX66" s="156"/>
      <c r="EY66" s="156"/>
      <c r="EZ66" s="156"/>
      <c r="FA66" s="156"/>
      <c r="FB66" s="156"/>
      <c r="FC66" s="156"/>
      <c r="FD66" s="156"/>
      <c r="FE66" s="156"/>
      <c r="FF66" s="156"/>
      <c r="FG66" s="156"/>
      <c r="FH66" s="156"/>
      <c r="FI66" s="156"/>
      <c r="FJ66" s="156"/>
      <c r="FK66" s="156"/>
      <c r="FL66" s="156"/>
      <c r="FM66" s="156"/>
      <c r="FN66" s="156"/>
      <c r="FO66" s="156"/>
      <c r="FP66" s="156"/>
      <c r="FQ66" s="156"/>
      <c r="FR66" s="156"/>
      <c r="FS66" s="156"/>
      <c r="FT66" s="156"/>
      <c r="FU66" s="156"/>
      <c r="FV66" s="156"/>
      <c r="FW66" s="156"/>
      <c r="FX66" s="156"/>
      <c r="FY66" s="156"/>
      <c r="FZ66" s="156"/>
      <c r="GA66" s="156"/>
      <c r="GB66" s="156"/>
      <c r="GC66" s="156"/>
      <c r="GD66" s="156"/>
      <c r="GE66" s="156"/>
      <c r="GF66" s="156"/>
      <c r="GG66" s="156"/>
      <c r="GH66" s="156"/>
      <c r="GI66" s="156"/>
      <c r="GJ66" s="156"/>
      <c r="GK66" s="156"/>
      <c r="GL66" s="156"/>
      <c r="GM66" s="156"/>
      <c r="GN66" s="156"/>
      <c r="GO66" s="156"/>
      <c r="GP66" s="156"/>
      <c r="GQ66" s="156"/>
      <c r="GR66" s="156"/>
      <c r="GS66" s="156"/>
      <c r="GT66" s="156"/>
      <c r="GU66" s="156"/>
      <c r="GV66" s="156"/>
      <c r="GW66" s="156"/>
      <c r="GX66" s="156"/>
      <c r="GY66" s="156"/>
      <c r="GZ66" s="156"/>
      <c r="HA66" s="156"/>
      <c r="HB66" s="156"/>
      <c r="HC66" s="156"/>
      <c r="HD66" s="156"/>
      <c r="HE66" s="156"/>
      <c r="HF66" s="156"/>
      <c r="HG66" s="156"/>
      <c r="HH66" s="156"/>
      <c r="HI66" s="156"/>
      <c r="HJ66" s="156"/>
      <c r="HK66" s="156"/>
      <c r="HL66" s="156"/>
      <c r="HM66" s="156"/>
      <c r="HN66" s="156"/>
      <c r="HO66" s="156"/>
      <c r="HP66" s="156"/>
      <c r="HQ66" s="156"/>
      <c r="HR66" s="156"/>
      <c r="HS66" s="156"/>
      <c r="HT66" s="156"/>
      <c r="HU66" s="156"/>
      <c r="HV66" s="156"/>
      <c r="HW66" s="156"/>
      <c r="HX66" s="156"/>
      <c r="HY66" s="156"/>
      <c r="HZ66" s="156"/>
      <c r="IA66" s="156"/>
      <c r="IB66" s="156"/>
      <c r="IC66" s="156"/>
    </row>
    <row r="67" s="52" customFormat="1" ht="142" customHeight="1" spans="1:237">
      <c r="A67" s="105"/>
      <c r="B67" s="102"/>
      <c r="C67" s="102" t="s">
        <v>122</v>
      </c>
      <c r="D67" s="102" t="s">
        <v>193</v>
      </c>
      <c r="E67" s="102" t="s">
        <v>186</v>
      </c>
      <c r="F67" s="103" t="s">
        <v>222</v>
      </c>
      <c r="G67" s="102">
        <v>90.54</v>
      </c>
      <c r="H67" s="102">
        <v>90.54</v>
      </c>
      <c r="I67" s="71"/>
      <c r="J67" s="125"/>
      <c r="K67" s="125"/>
      <c r="L67" s="90" t="s">
        <v>13</v>
      </c>
      <c r="M67" s="122" t="s">
        <v>138</v>
      </c>
      <c r="N67" s="103" t="s">
        <v>195</v>
      </c>
      <c r="O67" s="126">
        <v>8</v>
      </c>
      <c r="P67" s="125"/>
      <c r="Q67" s="150">
        <f t="shared" si="1"/>
        <v>0.1623</v>
      </c>
      <c r="R67" s="144">
        <v>0.1623</v>
      </c>
      <c r="S67" s="125"/>
      <c r="T67" s="103">
        <f t="shared" si="2"/>
        <v>0.7129</v>
      </c>
      <c r="U67" s="151">
        <v>0.7129</v>
      </c>
      <c r="V67" s="150"/>
      <c r="W67" s="152" t="s">
        <v>128</v>
      </c>
      <c r="X67" s="134" t="s">
        <v>129</v>
      </c>
      <c r="Y67" s="134" t="s">
        <v>130</v>
      </c>
      <c r="Z67" s="134" t="s">
        <v>196</v>
      </c>
      <c r="AA67" s="150"/>
      <c r="AB67" s="150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156"/>
      <c r="BV67" s="156"/>
      <c r="BW67" s="156"/>
      <c r="BX67" s="156"/>
      <c r="BY67" s="156"/>
      <c r="BZ67" s="156"/>
      <c r="CA67" s="156"/>
      <c r="CB67" s="156"/>
      <c r="CC67" s="156"/>
      <c r="CD67" s="156"/>
      <c r="CE67" s="156"/>
      <c r="CF67" s="156"/>
      <c r="CG67" s="156"/>
      <c r="CH67" s="156"/>
      <c r="CI67" s="156"/>
      <c r="CJ67" s="156"/>
      <c r="CK67" s="156"/>
      <c r="CL67" s="156"/>
      <c r="CM67" s="156"/>
      <c r="CN67" s="156"/>
      <c r="CO67" s="156"/>
      <c r="CP67" s="156"/>
      <c r="CQ67" s="156"/>
      <c r="CR67" s="156"/>
      <c r="CS67" s="156"/>
      <c r="CT67" s="156"/>
      <c r="CU67" s="156"/>
      <c r="CV67" s="156"/>
      <c r="CW67" s="156"/>
      <c r="CX67" s="156"/>
      <c r="CY67" s="156"/>
      <c r="CZ67" s="156"/>
      <c r="DA67" s="156"/>
      <c r="DB67" s="156"/>
      <c r="DC67" s="156"/>
      <c r="DD67" s="156"/>
      <c r="DE67" s="156"/>
      <c r="DF67" s="156"/>
      <c r="DG67" s="156"/>
      <c r="DH67" s="156"/>
      <c r="DI67" s="156"/>
      <c r="DJ67" s="156"/>
      <c r="DK67" s="156"/>
      <c r="DL67" s="156"/>
      <c r="DM67" s="156"/>
      <c r="DN67" s="156"/>
      <c r="DO67" s="156"/>
      <c r="DP67" s="156"/>
      <c r="DQ67" s="156"/>
      <c r="DR67" s="156"/>
      <c r="DS67" s="156"/>
      <c r="DT67" s="156"/>
      <c r="DU67" s="156"/>
      <c r="DV67" s="156"/>
      <c r="DW67" s="156"/>
      <c r="DX67" s="156"/>
      <c r="DY67" s="156"/>
      <c r="DZ67" s="156"/>
      <c r="EA67" s="156"/>
      <c r="EB67" s="156"/>
      <c r="EC67" s="156"/>
      <c r="ED67" s="156"/>
      <c r="EE67" s="156"/>
      <c r="EF67" s="156"/>
      <c r="EG67" s="156"/>
      <c r="EH67" s="156"/>
      <c r="EI67" s="156"/>
      <c r="EJ67" s="156"/>
      <c r="EK67" s="156"/>
      <c r="EL67" s="156"/>
      <c r="EM67" s="156"/>
      <c r="EN67" s="156"/>
      <c r="EO67" s="156"/>
      <c r="EP67" s="156"/>
      <c r="EQ67" s="156"/>
      <c r="ER67" s="156"/>
      <c r="ES67" s="156"/>
      <c r="ET67" s="156"/>
      <c r="EU67" s="156"/>
      <c r="EV67" s="156"/>
      <c r="EW67" s="156"/>
      <c r="EX67" s="156"/>
      <c r="EY67" s="156"/>
      <c r="EZ67" s="156"/>
      <c r="FA67" s="156"/>
      <c r="FB67" s="156"/>
      <c r="FC67" s="156"/>
      <c r="FD67" s="156"/>
      <c r="FE67" s="156"/>
      <c r="FF67" s="156"/>
      <c r="FG67" s="156"/>
      <c r="FH67" s="156"/>
      <c r="FI67" s="156"/>
      <c r="FJ67" s="156"/>
      <c r="FK67" s="156"/>
      <c r="FL67" s="156"/>
      <c r="FM67" s="156"/>
      <c r="FN67" s="156"/>
      <c r="FO67" s="156"/>
      <c r="FP67" s="156"/>
      <c r="FQ67" s="156"/>
      <c r="FR67" s="156"/>
      <c r="FS67" s="156"/>
      <c r="FT67" s="156"/>
      <c r="FU67" s="156"/>
      <c r="FV67" s="156"/>
      <c r="FW67" s="156"/>
      <c r="FX67" s="156"/>
      <c r="FY67" s="156"/>
      <c r="FZ67" s="156"/>
      <c r="GA67" s="156"/>
      <c r="GB67" s="156"/>
      <c r="GC67" s="156"/>
      <c r="GD67" s="156"/>
      <c r="GE67" s="156"/>
      <c r="GF67" s="156"/>
      <c r="GG67" s="156"/>
      <c r="GH67" s="156"/>
      <c r="GI67" s="156"/>
      <c r="GJ67" s="156"/>
      <c r="GK67" s="156"/>
      <c r="GL67" s="156"/>
      <c r="GM67" s="156"/>
      <c r="GN67" s="156"/>
      <c r="GO67" s="156"/>
      <c r="GP67" s="156"/>
      <c r="GQ67" s="156"/>
      <c r="GR67" s="156"/>
      <c r="GS67" s="156"/>
      <c r="GT67" s="156"/>
      <c r="GU67" s="156"/>
      <c r="GV67" s="156"/>
      <c r="GW67" s="156"/>
      <c r="GX67" s="156"/>
      <c r="GY67" s="156"/>
      <c r="GZ67" s="156"/>
      <c r="HA67" s="156"/>
      <c r="HB67" s="156"/>
      <c r="HC67" s="156"/>
      <c r="HD67" s="156"/>
      <c r="HE67" s="156"/>
      <c r="HF67" s="156"/>
      <c r="HG67" s="156"/>
      <c r="HH67" s="156"/>
      <c r="HI67" s="156"/>
      <c r="HJ67" s="156"/>
      <c r="HK67" s="156"/>
      <c r="HL67" s="156"/>
      <c r="HM67" s="156"/>
      <c r="HN67" s="156"/>
      <c r="HO67" s="156"/>
      <c r="HP67" s="156"/>
      <c r="HQ67" s="156"/>
      <c r="HR67" s="156"/>
      <c r="HS67" s="156"/>
      <c r="HT67" s="156"/>
      <c r="HU67" s="156"/>
      <c r="HV67" s="156"/>
      <c r="HW67" s="156"/>
      <c r="HX67" s="156"/>
      <c r="HY67" s="156"/>
      <c r="HZ67" s="156"/>
      <c r="IA67" s="156"/>
      <c r="IB67" s="156"/>
      <c r="IC67" s="156"/>
    </row>
    <row r="68" s="52" customFormat="1" ht="142" customHeight="1" spans="1:237">
      <c r="A68" s="105"/>
      <c r="B68" s="102"/>
      <c r="C68" s="102" t="s">
        <v>122</v>
      </c>
      <c r="D68" s="102" t="s">
        <v>193</v>
      </c>
      <c r="E68" s="102" t="s">
        <v>184</v>
      </c>
      <c r="F68" s="103" t="s">
        <v>223</v>
      </c>
      <c r="G68" s="102">
        <v>13.43</v>
      </c>
      <c r="H68" s="102">
        <v>13.43</v>
      </c>
      <c r="I68" s="71"/>
      <c r="J68" s="125"/>
      <c r="K68" s="125"/>
      <c r="L68" s="90" t="s">
        <v>13</v>
      </c>
      <c r="M68" s="122" t="s">
        <v>138</v>
      </c>
      <c r="N68" s="103" t="s">
        <v>195</v>
      </c>
      <c r="O68" s="126">
        <v>11</v>
      </c>
      <c r="P68" s="125"/>
      <c r="Q68" s="150">
        <f t="shared" si="1"/>
        <v>0.0223</v>
      </c>
      <c r="R68" s="144">
        <v>0.0223</v>
      </c>
      <c r="S68" s="103"/>
      <c r="T68" s="103">
        <f t="shared" si="2"/>
        <v>0.1031</v>
      </c>
      <c r="U68" s="151">
        <v>0.1031</v>
      </c>
      <c r="V68" s="150"/>
      <c r="W68" s="152" t="s">
        <v>128</v>
      </c>
      <c r="X68" s="134" t="s">
        <v>129</v>
      </c>
      <c r="Y68" s="134" t="s">
        <v>130</v>
      </c>
      <c r="Z68" s="134" t="s">
        <v>196</v>
      </c>
      <c r="AA68" s="150"/>
      <c r="AB68" s="150"/>
      <c r="AC68" s="156"/>
      <c r="AD68" s="156"/>
      <c r="AE68" s="156"/>
      <c r="AF68" s="156"/>
      <c r="AG68" s="156"/>
      <c r="AH68" s="156"/>
      <c r="AI68" s="156"/>
      <c r="AJ68" s="156"/>
      <c r="AK68" s="156"/>
      <c r="AL68" s="156"/>
      <c r="AM68" s="156"/>
      <c r="AN68" s="156"/>
      <c r="AO68" s="156"/>
      <c r="AP68" s="156"/>
      <c r="AQ68" s="156"/>
      <c r="AR68" s="156"/>
      <c r="AS68" s="156"/>
      <c r="AT68" s="156"/>
      <c r="AU68" s="156"/>
      <c r="AV68" s="156"/>
      <c r="AW68" s="156"/>
      <c r="AX68" s="156"/>
      <c r="AY68" s="156"/>
      <c r="AZ68" s="156"/>
      <c r="BA68" s="156"/>
      <c r="BB68" s="156"/>
      <c r="BC68" s="156"/>
      <c r="BD68" s="156"/>
      <c r="BE68" s="156"/>
      <c r="BF68" s="156"/>
      <c r="BG68" s="156"/>
      <c r="BH68" s="156"/>
      <c r="BI68" s="156"/>
      <c r="BJ68" s="156"/>
      <c r="BK68" s="156"/>
      <c r="BL68" s="156"/>
      <c r="BM68" s="156"/>
      <c r="BN68" s="156"/>
      <c r="BO68" s="156"/>
      <c r="BP68" s="156"/>
      <c r="BQ68" s="156"/>
      <c r="BR68" s="156"/>
      <c r="BS68" s="156"/>
      <c r="BT68" s="156"/>
      <c r="BU68" s="156"/>
      <c r="BV68" s="156"/>
      <c r="BW68" s="156"/>
      <c r="BX68" s="156"/>
      <c r="BY68" s="156"/>
      <c r="BZ68" s="156"/>
      <c r="CA68" s="156"/>
      <c r="CB68" s="156"/>
      <c r="CC68" s="156"/>
      <c r="CD68" s="156"/>
      <c r="CE68" s="156"/>
      <c r="CF68" s="156"/>
      <c r="CG68" s="156"/>
      <c r="CH68" s="156"/>
      <c r="CI68" s="156"/>
      <c r="CJ68" s="156"/>
      <c r="CK68" s="156"/>
      <c r="CL68" s="156"/>
      <c r="CM68" s="156"/>
      <c r="CN68" s="156"/>
      <c r="CO68" s="156"/>
      <c r="CP68" s="156"/>
      <c r="CQ68" s="156"/>
      <c r="CR68" s="156"/>
      <c r="CS68" s="156"/>
      <c r="CT68" s="156"/>
      <c r="CU68" s="156"/>
      <c r="CV68" s="156"/>
      <c r="CW68" s="156"/>
      <c r="CX68" s="156"/>
      <c r="CY68" s="156"/>
      <c r="CZ68" s="156"/>
      <c r="DA68" s="156"/>
      <c r="DB68" s="156"/>
      <c r="DC68" s="156"/>
      <c r="DD68" s="156"/>
      <c r="DE68" s="156"/>
      <c r="DF68" s="156"/>
      <c r="DG68" s="156"/>
      <c r="DH68" s="156"/>
      <c r="DI68" s="156"/>
      <c r="DJ68" s="156"/>
      <c r="DK68" s="156"/>
      <c r="DL68" s="156"/>
      <c r="DM68" s="156"/>
      <c r="DN68" s="156"/>
      <c r="DO68" s="156"/>
      <c r="DP68" s="156"/>
      <c r="DQ68" s="156"/>
      <c r="DR68" s="156"/>
      <c r="DS68" s="156"/>
      <c r="DT68" s="156"/>
      <c r="DU68" s="156"/>
      <c r="DV68" s="156"/>
      <c r="DW68" s="156"/>
      <c r="DX68" s="156"/>
      <c r="DY68" s="156"/>
      <c r="DZ68" s="156"/>
      <c r="EA68" s="156"/>
      <c r="EB68" s="156"/>
      <c r="EC68" s="156"/>
      <c r="ED68" s="156"/>
      <c r="EE68" s="156"/>
      <c r="EF68" s="156"/>
      <c r="EG68" s="156"/>
      <c r="EH68" s="156"/>
      <c r="EI68" s="156"/>
      <c r="EJ68" s="156"/>
      <c r="EK68" s="156"/>
      <c r="EL68" s="156"/>
      <c r="EM68" s="156"/>
      <c r="EN68" s="156"/>
      <c r="EO68" s="156"/>
      <c r="EP68" s="156"/>
      <c r="EQ68" s="156"/>
      <c r="ER68" s="156"/>
      <c r="ES68" s="156"/>
      <c r="ET68" s="156"/>
      <c r="EU68" s="156"/>
      <c r="EV68" s="156"/>
      <c r="EW68" s="156"/>
      <c r="EX68" s="156"/>
      <c r="EY68" s="156"/>
      <c r="EZ68" s="156"/>
      <c r="FA68" s="156"/>
      <c r="FB68" s="156"/>
      <c r="FC68" s="156"/>
      <c r="FD68" s="156"/>
      <c r="FE68" s="156"/>
      <c r="FF68" s="156"/>
      <c r="FG68" s="156"/>
      <c r="FH68" s="156"/>
      <c r="FI68" s="156"/>
      <c r="FJ68" s="156"/>
      <c r="FK68" s="156"/>
      <c r="FL68" s="156"/>
      <c r="FM68" s="156"/>
      <c r="FN68" s="156"/>
      <c r="FO68" s="156"/>
      <c r="FP68" s="156"/>
      <c r="FQ68" s="156"/>
      <c r="FR68" s="156"/>
      <c r="FS68" s="156"/>
      <c r="FT68" s="156"/>
      <c r="FU68" s="156"/>
      <c r="FV68" s="156"/>
      <c r="FW68" s="156"/>
      <c r="FX68" s="156"/>
      <c r="FY68" s="156"/>
      <c r="FZ68" s="156"/>
      <c r="GA68" s="156"/>
      <c r="GB68" s="156"/>
      <c r="GC68" s="156"/>
      <c r="GD68" s="156"/>
      <c r="GE68" s="156"/>
      <c r="GF68" s="156"/>
      <c r="GG68" s="156"/>
      <c r="GH68" s="156"/>
      <c r="GI68" s="156"/>
      <c r="GJ68" s="156"/>
      <c r="GK68" s="156"/>
      <c r="GL68" s="156"/>
      <c r="GM68" s="156"/>
      <c r="GN68" s="156"/>
      <c r="GO68" s="156"/>
      <c r="GP68" s="156"/>
      <c r="GQ68" s="156"/>
      <c r="GR68" s="156"/>
      <c r="GS68" s="156"/>
      <c r="GT68" s="156"/>
      <c r="GU68" s="156"/>
      <c r="GV68" s="156"/>
      <c r="GW68" s="156"/>
      <c r="GX68" s="156"/>
      <c r="GY68" s="156"/>
      <c r="GZ68" s="156"/>
      <c r="HA68" s="156"/>
      <c r="HB68" s="156"/>
      <c r="HC68" s="156"/>
      <c r="HD68" s="156"/>
      <c r="HE68" s="156"/>
      <c r="HF68" s="156"/>
      <c r="HG68" s="156"/>
      <c r="HH68" s="156"/>
      <c r="HI68" s="156"/>
      <c r="HJ68" s="156"/>
      <c r="HK68" s="156"/>
      <c r="HL68" s="156"/>
      <c r="HM68" s="156"/>
      <c r="HN68" s="156"/>
      <c r="HO68" s="156"/>
      <c r="HP68" s="156"/>
      <c r="HQ68" s="156"/>
      <c r="HR68" s="156"/>
      <c r="HS68" s="156"/>
      <c r="HT68" s="156"/>
      <c r="HU68" s="156"/>
      <c r="HV68" s="156"/>
      <c r="HW68" s="156"/>
      <c r="HX68" s="156"/>
      <c r="HY68" s="156"/>
      <c r="HZ68" s="156"/>
      <c r="IA68" s="156"/>
      <c r="IB68" s="156"/>
      <c r="IC68" s="156"/>
    </row>
    <row r="69" s="49" customFormat="1" ht="92" customHeight="1" spans="1:28">
      <c r="A69" s="89">
        <v>3</v>
      </c>
      <c r="B69" s="108" t="s">
        <v>224</v>
      </c>
      <c r="C69" s="157" t="s">
        <v>122</v>
      </c>
      <c r="D69" s="157" t="s">
        <v>225</v>
      </c>
      <c r="E69" s="157" t="s">
        <v>226</v>
      </c>
      <c r="F69" s="118" t="s">
        <v>227</v>
      </c>
      <c r="G69" s="100">
        <v>90</v>
      </c>
      <c r="H69" s="90">
        <v>90</v>
      </c>
      <c r="I69" s="90"/>
      <c r="J69" s="90"/>
      <c r="K69" s="90"/>
      <c r="L69" s="90" t="s">
        <v>13</v>
      </c>
      <c r="M69" s="108" t="s">
        <v>228</v>
      </c>
      <c r="N69" s="189" t="s">
        <v>229</v>
      </c>
      <c r="O69" s="90">
        <v>2</v>
      </c>
      <c r="P69" s="90"/>
      <c r="Q69" s="89">
        <v>0.0086</v>
      </c>
      <c r="R69" s="142">
        <v>0.0045</v>
      </c>
      <c r="S69" s="89">
        <v>0.0041</v>
      </c>
      <c r="T69" s="89">
        <v>0.0344</v>
      </c>
      <c r="U69" s="89">
        <v>0.018</v>
      </c>
      <c r="V69" s="142">
        <v>0.0164</v>
      </c>
      <c r="W69" s="157" t="s">
        <v>128</v>
      </c>
      <c r="X69" s="200" t="s">
        <v>129</v>
      </c>
      <c r="Y69" s="90" t="s">
        <v>174</v>
      </c>
      <c r="Z69" s="90" t="s">
        <v>230</v>
      </c>
      <c r="AA69" s="90"/>
      <c r="AB69" s="90"/>
    </row>
    <row r="70" ht="39" customHeight="1" spans="1:28">
      <c r="A70" s="158"/>
      <c r="B70" s="82" t="s">
        <v>231</v>
      </c>
      <c r="C70" s="83"/>
      <c r="D70" s="83"/>
      <c r="E70" s="84"/>
      <c r="F70" s="76"/>
      <c r="G70" s="159">
        <f>SUM(G71)</f>
        <v>200</v>
      </c>
      <c r="H70" s="159"/>
      <c r="I70" s="159">
        <f>SUM(I71)</f>
        <v>200</v>
      </c>
      <c r="J70" s="159"/>
      <c r="K70" s="159"/>
      <c r="L70" s="158"/>
      <c r="M70" s="158"/>
      <c r="N70" s="76"/>
      <c r="O70" s="158">
        <f>O71</f>
        <v>1</v>
      </c>
      <c r="P70" s="158">
        <f t="shared" ref="P70:V70" si="3">P71</f>
        <v>14</v>
      </c>
      <c r="Q70" s="158">
        <f t="shared" si="3"/>
        <v>0.086</v>
      </c>
      <c r="R70" s="158">
        <f t="shared" si="3"/>
        <v>0.01</v>
      </c>
      <c r="S70" s="158">
        <f t="shared" si="3"/>
        <v>0.076</v>
      </c>
      <c r="T70" s="158">
        <f t="shared" si="3"/>
        <v>0.35</v>
      </c>
      <c r="U70" s="158">
        <f t="shared" si="3"/>
        <v>0.043</v>
      </c>
      <c r="V70" s="158">
        <f t="shared" si="3"/>
        <v>0.307</v>
      </c>
      <c r="W70" s="158"/>
      <c r="X70" s="158"/>
      <c r="Y70" s="134"/>
      <c r="Z70" s="134"/>
      <c r="AA70" s="158"/>
      <c r="AB70" s="158"/>
    </row>
    <row r="71" s="53" customFormat="1" ht="126" customHeight="1" spans="1:28">
      <c r="A71" s="158">
        <v>4</v>
      </c>
      <c r="B71" s="160" t="s">
        <v>232</v>
      </c>
      <c r="C71" s="161" t="s">
        <v>122</v>
      </c>
      <c r="D71" s="149" t="s">
        <v>233</v>
      </c>
      <c r="E71" s="149" t="s">
        <v>188</v>
      </c>
      <c r="F71" s="160" t="s">
        <v>234</v>
      </c>
      <c r="G71" s="149">
        <f>H71+I71+J71+K71</f>
        <v>200</v>
      </c>
      <c r="H71" s="134"/>
      <c r="I71" s="134">
        <v>200</v>
      </c>
      <c r="J71" s="134"/>
      <c r="K71" s="134"/>
      <c r="L71" s="90" t="s">
        <v>61</v>
      </c>
      <c r="M71" s="190" t="s">
        <v>235</v>
      </c>
      <c r="N71" s="191" t="s">
        <v>236</v>
      </c>
      <c r="O71" s="161">
        <v>1</v>
      </c>
      <c r="P71" s="134">
        <v>14</v>
      </c>
      <c r="Q71" s="134">
        <v>0.086</v>
      </c>
      <c r="R71" s="134">
        <v>0.01</v>
      </c>
      <c r="S71" s="134">
        <v>0.076</v>
      </c>
      <c r="T71" s="134">
        <v>0.35</v>
      </c>
      <c r="U71" s="201">
        <v>0.043</v>
      </c>
      <c r="V71" s="134">
        <v>0.307</v>
      </c>
      <c r="W71" s="152" t="s">
        <v>128</v>
      </c>
      <c r="X71" s="64" t="s">
        <v>129</v>
      </c>
      <c r="Y71" s="152" t="s">
        <v>128</v>
      </c>
      <c r="Z71" s="64" t="s">
        <v>129</v>
      </c>
      <c r="AA71" s="158"/>
      <c r="AB71" s="158"/>
    </row>
    <row r="72" ht="39" customHeight="1" spans="1:28">
      <c r="A72" s="72"/>
      <c r="B72" s="82" t="s">
        <v>237</v>
      </c>
      <c r="C72" s="83"/>
      <c r="D72" s="83"/>
      <c r="E72" s="84"/>
      <c r="F72" s="162"/>
      <c r="G72" s="149">
        <f>SUM(G73:G73)</f>
        <v>150</v>
      </c>
      <c r="H72" s="149">
        <f>SUM(H73:H73)</f>
        <v>150</v>
      </c>
      <c r="I72" s="134"/>
      <c r="J72" s="134"/>
      <c r="K72" s="134"/>
      <c r="L72" s="134"/>
      <c r="M72" s="134"/>
      <c r="N72" s="192"/>
      <c r="O72" s="134">
        <f>O73</f>
        <v>3</v>
      </c>
      <c r="P72" s="134">
        <f t="shared" ref="P72:V72" si="4">P73</f>
        <v>0</v>
      </c>
      <c r="Q72" s="134">
        <f t="shared" si="4"/>
        <v>0.0086</v>
      </c>
      <c r="R72" s="134">
        <f t="shared" si="4"/>
        <v>0.0045</v>
      </c>
      <c r="S72" s="134">
        <f t="shared" si="4"/>
        <v>0.0041</v>
      </c>
      <c r="T72" s="134">
        <f t="shared" si="4"/>
        <v>0.0344</v>
      </c>
      <c r="U72" s="134">
        <f t="shared" si="4"/>
        <v>0.018</v>
      </c>
      <c r="V72" s="134">
        <f t="shared" si="4"/>
        <v>0.0164</v>
      </c>
      <c r="W72" s="202"/>
      <c r="X72" s="134"/>
      <c r="Y72" s="134"/>
      <c r="Z72" s="134"/>
      <c r="AA72" s="134"/>
      <c r="AB72" s="134"/>
    </row>
    <row r="73" s="49" customFormat="1" ht="92" customHeight="1" spans="1:28">
      <c r="A73" s="89">
        <v>5</v>
      </c>
      <c r="B73" s="108" t="s">
        <v>238</v>
      </c>
      <c r="C73" s="157" t="s">
        <v>122</v>
      </c>
      <c r="D73" s="157" t="s">
        <v>225</v>
      </c>
      <c r="E73" s="157" t="s">
        <v>239</v>
      </c>
      <c r="F73" s="108" t="s">
        <v>240</v>
      </c>
      <c r="G73" s="157">
        <v>150</v>
      </c>
      <c r="H73" s="90">
        <v>150</v>
      </c>
      <c r="I73" s="90"/>
      <c r="J73" s="90"/>
      <c r="K73" s="90"/>
      <c r="L73" s="90" t="s">
        <v>13</v>
      </c>
      <c r="M73" s="108" t="s">
        <v>228</v>
      </c>
      <c r="N73" s="189" t="s">
        <v>229</v>
      </c>
      <c r="O73" s="90">
        <v>3</v>
      </c>
      <c r="P73" s="90"/>
      <c r="Q73" s="89">
        <v>0.0086</v>
      </c>
      <c r="R73" s="142">
        <v>0.0045</v>
      </c>
      <c r="S73" s="89">
        <v>0.0041</v>
      </c>
      <c r="T73" s="89">
        <v>0.0344</v>
      </c>
      <c r="U73" s="89">
        <v>0.018</v>
      </c>
      <c r="V73" s="142">
        <v>0.0164</v>
      </c>
      <c r="W73" s="157" t="s">
        <v>128</v>
      </c>
      <c r="X73" s="90" t="s">
        <v>129</v>
      </c>
      <c r="Y73" s="90" t="s">
        <v>174</v>
      </c>
      <c r="Z73" s="90" t="s">
        <v>230</v>
      </c>
      <c r="AA73" s="90"/>
      <c r="AB73" s="90"/>
    </row>
    <row r="74" ht="39" customHeight="1" spans="1:28">
      <c r="A74" s="72"/>
      <c r="B74" s="82" t="s">
        <v>241</v>
      </c>
      <c r="C74" s="83"/>
      <c r="D74" s="83"/>
      <c r="E74" s="84"/>
      <c r="F74" s="162"/>
      <c r="G74" s="149">
        <f>SUM(G75:G76)</f>
        <v>2270</v>
      </c>
      <c r="H74" s="149">
        <f>SUM(H75:H76)</f>
        <v>0</v>
      </c>
      <c r="I74" s="149">
        <f>SUM(I75:I76)</f>
        <v>2270</v>
      </c>
      <c r="J74" s="134"/>
      <c r="K74" s="134"/>
      <c r="L74" s="134"/>
      <c r="M74" s="134"/>
      <c r="N74" s="192"/>
      <c r="O74" s="134">
        <v>130</v>
      </c>
      <c r="P74" s="134">
        <v>154</v>
      </c>
      <c r="Q74" s="134">
        <f>Q75+Q76</f>
        <v>3.89</v>
      </c>
      <c r="R74" s="134">
        <f>R75+R76</f>
        <v>2.3651</v>
      </c>
      <c r="S74" s="134">
        <f>S75+S76</f>
        <v>1.5249</v>
      </c>
      <c r="T74" s="134">
        <f>T75+T76</f>
        <v>17.105</v>
      </c>
      <c r="U74" s="134">
        <f>U75+U76</f>
        <v>10.428</v>
      </c>
      <c r="V74" s="134">
        <f>V75+V76</f>
        <v>3.6775</v>
      </c>
      <c r="W74" s="202"/>
      <c r="X74" s="134"/>
      <c r="Y74" s="134"/>
      <c r="Z74" s="134"/>
      <c r="AA74" s="134"/>
      <c r="AB74" s="134"/>
    </row>
    <row r="75" s="53" customFormat="1" ht="83" customHeight="1" spans="1:28">
      <c r="A75" s="72">
        <v>6</v>
      </c>
      <c r="B75" s="88" t="s">
        <v>242</v>
      </c>
      <c r="C75" s="88" t="s">
        <v>122</v>
      </c>
      <c r="D75" s="88" t="s">
        <v>225</v>
      </c>
      <c r="E75" s="149" t="s">
        <v>243</v>
      </c>
      <c r="F75" s="88" t="s">
        <v>244</v>
      </c>
      <c r="G75" s="149">
        <v>270</v>
      </c>
      <c r="H75" s="149"/>
      <c r="I75" s="149">
        <v>270</v>
      </c>
      <c r="J75" s="149"/>
      <c r="K75" s="149"/>
      <c r="L75" s="90" t="s">
        <v>61</v>
      </c>
      <c r="M75" s="149" t="s">
        <v>245</v>
      </c>
      <c r="N75" s="149" t="s">
        <v>236</v>
      </c>
      <c r="O75" s="149">
        <v>13</v>
      </c>
      <c r="P75" s="193">
        <v>7</v>
      </c>
      <c r="Q75" s="203">
        <v>0.045</v>
      </c>
      <c r="R75" s="134">
        <v>0.0201</v>
      </c>
      <c r="S75" s="134">
        <v>0.0249</v>
      </c>
      <c r="T75" s="203">
        <v>0.2025</v>
      </c>
      <c r="U75" s="201">
        <v>0.125</v>
      </c>
      <c r="V75" s="134">
        <v>0.0775</v>
      </c>
      <c r="W75" s="204" t="s">
        <v>128</v>
      </c>
      <c r="X75" s="205" t="s">
        <v>129</v>
      </c>
      <c r="Y75" s="204" t="s">
        <v>128</v>
      </c>
      <c r="Z75" s="194" t="s">
        <v>129</v>
      </c>
      <c r="AA75" s="193"/>
      <c r="AB75" s="134"/>
    </row>
    <row r="76" s="54" customFormat="1" ht="80" customHeight="1" spans="1:28">
      <c r="A76" s="72">
        <v>7</v>
      </c>
      <c r="B76" s="88" t="s">
        <v>246</v>
      </c>
      <c r="C76" s="88" t="s">
        <v>122</v>
      </c>
      <c r="D76" s="88" t="s">
        <v>225</v>
      </c>
      <c r="E76" s="149" t="s">
        <v>247</v>
      </c>
      <c r="F76" s="88" t="s">
        <v>248</v>
      </c>
      <c r="G76" s="149">
        <v>2000</v>
      </c>
      <c r="H76" s="134"/>
      <c r="I76" s="134">
        <v>2000</v>
      </c>
      <c r="J76" s="134"/>
      <c r="K76" s="134"/>
      <c r="L76" s="90" t="s">
        <v>61</v>
      </c>
      <c r="M76" s="161" t="s">
        <v>245</v>
      </c>
      <c r="N76" s="161" t="s">
        <v>236</v>
      </c>
      <c r="O76" s="134">
        <v>130</v>
      </c>
      <c r="P76" s="194">
        <v>154</v>
      </c>
      <c r="Q76" s="206">
        <v>3.845</v>
      </c>
      <c r="R76" s="206">
        <v>2.345</v>
      </c>
      <c r="S76" s="206">
        <v>1.5</v>
      </c>
      <c r="T76" s="207">
        <v>16.9025</v>
      </c>
      <c r="U76" s="208">
        <v>10.303</v>
      </c>
      <c r="V76" s="206">
        <v>3.6</v>
      </c>
      <c r="W76" s="204" t="s">
        <v>128</v>
      </c>
      <c r="X76" s="194" t="s">
        <v>129</v>
      </c>
      <c r="Y76" s="204" t="s">
        <v>128</v>
      </c>
      <c r="Z76" s="194" t="s">
        <v>129</v>
      </c>
      <c r="AA76" s="194"/>
      <c r="AB76" s="194"/>
    </row>
    <row r="77" ht="39" customHeight="1" spans="1:28">
      <c r="A77" s="72"/>
      <c r="B77" s="82" t="s">
        <v>249</v>
      </c>
      <c r="C77" s="83"/>
      <c r="D77" s="83"/>
      <c r="E77" s="84"/>
      <c r="F77" s="162"/>
      <c r="G77" s="149">
        <f>G78</f>
        <v>5876</v>
      </c>
      <c r="H77" s="149">
        <f>H78</f>
        <v>5876</v>
      </c>
      <c r="I77" s="134"/>
      <c r="J77" s="134"/>
      <c r="K77" s="134"/>
      <c r="L77" s="134"/>
      <c r="M77" s="134"/>
      <c r="N77" s="192"/>
      <c r="O77" s="134"/>
      <c r="P77" s="134"/>
      <c r="Q77" s="134"/>
      <c r="R77" s="134"/>
      <c r="S77" s="134"/>
      <c r="T77" s="134"/>
      <c r="U77" s="201"/>
      <c r="V77" s="134"/>
      <c r="W77" s="202"/>
      <c r="X77" s="134"/>
      <c r="Y77" s="134"/>
      <c r="Z77" s="134"/>
      <c r="AA77" s="134"/>
      <c r="AB77" s="134"/>
    </row>
    <row r="78" ht="39" customHeight="1" spans="1:28">
      <c r="A78" s="72"/>
      <c r="B78" s="163" t="s">
        <v>250</v>
      </c>
      <c r="C78" s="164"/>
      <c r="D78" s="164"/>
      <c r="E78" s="164"/>
      <c r="F78" s="162"/>
      <c r="G78" s="134">
        <f>SUM(G79:G88)</f>
        <v>5876</v>
      </c>
      <c r="H78" s="134">
        <f>SUM(H79:H88)</f>
        <v>5876</v>
      </c>
      <c r="I78" s="134"/>
      <c r="J78" s="134"/>
      <c r="K78" s="134"/>
      <c r="L78" s="134"/>
      <c r="M78" s="134"/>
      <c r="N78" s="192"/>
      <c r="O78" s="134"/>
      <c r="P78" s="134"/>
      <c r="Q78" s="134"/>
      <c r="R78" s="134"/>
      <c r="S78" s="134"/>
      <c r="T78" s="134"/>
      <c r="U78" s="201"/>
      <c r="V78" s="134"/>
      <c r="W78" s="202"/>
      <c r="X78" s="134"/>
      <c r="Y78" s="134"/>
      <c r="Z78" s="134"/>
      <c r="AA78" s="134"/>
      <c r="AB78" s="134"/>
    </row>
    <row r="79" s="53" customFormat="1" ht="71" customHeight="1" spans="1:16371">
      <c r="A79" s="90">
        <v>8</v>
      </c>
      <c r="B79" s="90" t="s">
        <v>251</v>
      </c>
      <c r="C79" s="90" t="s">
        <v>252</v>
      </c>
      <c r="D79" s="90" t="s">
        <v>253</v>
      </c>
      <c r="E79" s="90" t="s">
        <v>154</v>
      </c>
      <c r="F79" s="165" t="s">
        <v>254</v>
      </c>
      <c r="G79" s="90">
        <f>H79+I79+J79+K79</f>
        <v>396</v>
      </c>
      <c r="H79" s="90">
        <v>396</v>
      </c>
      <c r="I79" s="90"/>
      <c r="J79" s="90"/>
      <c r="K79" s="90"/>
      <c r="L79" s="90" t="s">
        <v>13</v>
      </c>
      <c r="M79" s="90" t="s">
        <v>255</v>
      </c>
      <c r="N79" s="90" t="s">
        <v>256</v>
      </c>
      <c r="O79" s="90"/>
      <c r="P79" s="90">
        <v>3</v>
      </c>
      <c r="Q79" s="90">
        <v>823</v>
      </c>
      <c r="R79" s="90">
        <f>Q79-S79</f>
        <v>40</v>
      </c>
      <c r="S79" s="90">
        <v>783</v>
      </c>
      <c r="T79" s="90">
        <f t="shared" ref="T79:T84" si="5">U79+V79</f>
        <v>3680</v>
      </c>
      <c r="U79" s="90">
        <f>40*4.5</f>
        <v>180</v>
      </c>
      <c r="V79" s="90">
        <v>3500</v>
      </c>
      <c r="W79" s="90" t="s">
        <v>257</v>
      </c>
      <c r="X79" s="90" t="s">
        <v>258</v>
      </c>
      <c r="Y79" s="90" t="s">
        <v>259</v>
      </c>
      <c r="Z79" s="90" t="s">
        <v>260</v>
      </c>
      <c r="AA79" s="90"/>
      <c r="AB79" s="90"/>
      <c r="AC79" s="90"/>
      <c r="AD79" s="90"/>
      <c r="AE79" s="90"/>
      <c r="AF79" s="90"/>
      <c r="AG79" s="90"/>
      <c r="AH79" s="90"/>
      <c r="AI79" s="90"/>
      <c r="AJ79" s="90"/>
      <c r="AK79" s="90"/>
      <c r="AL79" s="90"/>
      <c r="AM79" s="90"/>
      <c r="AN79" s="90"/>
      <c r="AO79" s="90"/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  <c r="BH79" s="90"/>
      <c r="BI79" s="90"/>
      <c r="BJ79" s="90"/>
      <c r="BK79" s="90"/>
      <c r="BL79" s="90"/>
      <c r="BM79" s="90"/>
      <c r="BN79" s="90"/>
      <c r="BO79" s="90"/>
      <c r="BP79" s="90"/>
      <c r="BQ79" s="90"/>
      <c r="BR79" s="90"/>
      <c r="BS79" s="90"/>
      <c r="BT79" s="90"/>
      <c r="BU79" s="90"/>
      <c r="BV79" s="90"/>
      <c r="BW79" s="90"/>
      <c r="BX79" s="90"/>
      <c r="BY79" s="90"/>
      <c r="BZ79" s="90"/>
      <c r="CA79" s="90"/>
      <c r="CB79" s="90"/>
      <c r="CC79" s="90"/>
      <c r="CD79" s="90"/>
      <c r="CE79" s="90"/>
      <c r="CF79" s="90"/>
      <c r="CG79" s="90"/>
      <c r="CH79" s="90"/>
      <c r="CI79" s="90"/>
      <c r="CJ79" s="90"/>
      <c r="CK79" s="90"/>
      <c r="CL79" s="90"/>
      <c r="CM79" s="90"/>
      <c r="CN79" s="90"/>
      <c r="CO79" s="90"/>
      <c r="CP79" s="90"/>
      <c r="CQ79" s="90"/>
      <c r="CR79" s="90"/>
      <c r="CS79" s="90"/>
      <c r="CT79" s="90"/>
      <c r="CU79" s="90"/>
      <c r="CV79" s="90"/>
      <c r="CW79" s="90"/>
      <c r="CX79" s="90"/>
      <c r="CY79" s="90"/>
      <c r="CZ79" s="90"/>
      <c r="DA79" s="90"/>
      <c r="DB79" s="90"/>
      <c r="DC79" s="90"/>
      <c r="DD79" s="90"/>
      <c r="DE79" s="90"/>
      <c r="DF79" s="90"/>
      <c r="DG79" s="90"/>
      <c r="DH79" s="90"/>
      <c r="DI79" s="90"/>
      <c r="DJ79" s="90"/>
      <c r="DK79" s="90"/>
      <c r="DL79" s="90"/>
      <c r="DM79" s="90"/>
      <c r="DN79" s="90"/>
      <c r="DO79" s="90"/>
      <c r="DP79" s="90"/>
      <c r="DQ79" s="90"/>
      <c r="DR79" s="90"/>
      <c r="DS79" s="90"/>
      <c r="DT79" s="90"/>
      <c r="DU79" s="90"/>
      <c r="DV79" s="90"/>
      <c r="DW79" s="90"/>
      <c r="DX79" s="90"/>
      <c r="DY79" s="90"/>
      <c r="DZ79" s="90"/>
      <c r="EA79" s="90"/>
      <c r="EB79" s="90"/>
      <c r="EC79" s="90"/>
      <c r="ED79" s="90"/>
      <c r="EE79" s="90"/>
      <c r="EF79" s="90"/>
      <c r="EG79" s="90"/>
      <c r="EH79" s="90"/>
      <c r="EI79" s="90"/>
      <c r="EJ79" s="90"/>
      <c r="EK79" s="90"/>
      <c r="EL79" s="90"/>
      <c r="EM79" s="90"/>
      <c r="EN79" s="90"/>
      <c r="EO79" s="90"/>
      <c r="EP79" s="90"/>
      <c r="EQ79" s="90"/>
      <c r="ER79" s="90"/>
      <c r="ES79" s="90"/>
      <c r="ET79" s="90"/>
      <c r="EU79" s="90"/>
      <c r="EV79" s="90"/>
      <c r="EW79" s="90"/>
      <c r="EX79" s="90"/>
      <c r="EY79" s="90"/>
      <c r="EZ79" s="90"/>
      <c r="FA79" s="90"/>
      <c r="FB79" s="90"/>
      <c r="FC79" s="90"/>
      <c r="FD79" s="90"/>
      <c r="FE79" s="90"/>
      <c r="FF79" s="90"/>
      <c r="FG79" s="90"/>
      <c r="FH79" s="90"/>
      <c r="FI79" s="90"/>
      <c r="FJ79" s="90"/>
      <c r="FK79" s="90"/>
      <c r="FL79" s="90"/>
      <c r="FM79" s="90"/>
      <c r="FN79" s="90"/>
      <c r="FO79" s="90"/>
      <c r="FP79" s="90"/>
      <c r="FQ79" s="90"/>
      <c r="FR79" s="90"/>
      <c r="FS79" s="90"/>
      <c r="FT79" s="90"/>
      <c r="FU79" s="90"/>
      <c r="FV79" s="90"/>
      <c r="FW79" s="90"/>
      <c r="FX79" s="90"/>
      <c r="FY79" s="90"/>
      <c r="FZ79" s="90"/>
      <c r="GA79" s="90"/>
      <c r="GB79" s="90"/>
      <c r="GC79" s="90"/>
      <c r="GD79" s="90"/>
      <c r="GE79" s="90"/>
      <c r="GF79" s="90"/>
      <c r="GG79" s="90"/>
      <c r="GH79" s="90"/>
      <c r="GI79" s="90"/>
      <c r="GJ79" s="90"/>
      <c r="GK79" s="90"/>
      <c r="GL79" s="90"/>
      <c r="GM79" s="90"/>
      <c r="GN79" s="90"/>
      <c r="GO79" s="90"/>
      <c r="GP79" s="90"/>
      <c r="GQ79" s="90"/>
      <c r="GR79" s="90"/>
      <c r="GS79" s="90"/>
      <c r="GT79" s="90"/>
      <c r="GU79" s="90"/>
      <c r="GV79" s="90"/>
      <c r="GW79" s="90"/>
      <c r="GX79" s="90"/>
      <c r="GY79" s="90"/>
      <c r="GZ79" s="90"/>
      <c r="HA79" s="90"/>
      <c r="HB79" s="90"/>
      <c r="HC79" s="90"/>
      <c r="HD79" s="90"/>
      <c r="HE79" s="90"/>
      <c r="HF79" s="90"/>
      <c r="HG79" s="90"/>
      <c r="HH79" s="90"/>
      <c r="HI79" s="90"/>
      <c r="HJ79" s="90"/>
      <c r="HK79" s="90"/>
      <c r="HL79" s="90"/>
      <c r="HM79" s="90"/>
      <c r="HN79" s="90"/>
      <c r="HO79" s="90"/>
      <c r="HP79" s="90"/>
      <c r="HQ79" s="90"/>
      <c r="HR79" s="90"/>
      <c r="HS79" s="90"/>
      <c r="HT79" s="90"/>
      <c r="HU79" s="90"/>
      <c r="HV79" s="90"/>
      <c r="HW79" s="90"/>
      <c r="HX79" s="90"/>
      <c r="HY79" s="90"/>
      <c r="HZ79" s="90"/>
      <c r="IA79" s="90"/>
      <c r="IB79" s="90"/>
      <c r="IC79" s="90"/>
      <c r="ID79" s="90"/>
      <c r="IE79" s="90"/>
      <c r="IF79" s="90"/>
      <c r="IG79" s="90"/>
      <c r="IH79" s="90"/>
      <c r="II79" s="90"/>
      <c r="IJ79" s="90"/>
      <c r="IK79" s="90"/>
      <c r="IL79" s="90"/>
      <c r="IM79" s="90"/>
      <c r="IN79" s="90"/>
      <c r="IO79" s="90"/>
      <c r="IP79" s="90"/>
      <c r="IQ79" s="90"/>
      <c r="IR79" s="90"/>
      <c r="IS79" s="90"/>
      <c r="IT79" s="90"/>
      <c r="IU79" s="90"/>
      <c r="IV79" s="90"/>
      <c r="IW79" s="90"/>
      <c r="IX79" s="90"/>
      <c r="IY79" s="90"/>
      <c r="IZ79" s="90"/>
      <c r="JA79" s="90"/>
      <c r="JB79" s="90"/>
      <c r="JC79" s="90"/>
      <c r="JD79" s="90"/>
      <c r="JE79" s="90"/>
      <c r="JF79" s="90"/>
      <c r="JG79" s="90"/>
      <c r="JH79" s="90"/>
      <c r="JI79" s="90"/>
      <c r="JJ79" s="90"/>
      <c r="JK79" s="90"/>
      <c r="JL79" s="90"/>
      <c r="JM79" s="90"/>
      <c r="JN79" s="90"/>
      <c r="JO79" s="90"/>
      <c r="JP79" s="90"/>
      <c r="JQ79" s="90"/>
      <c r="JR79" s="90"/>
      <c r="JS79" s="90"/>
      <c r="JT79" s="90"/>
      <c r="JU79" s="90"/>
      <c r="JV79" s="90"/>
      <c r="JW79" s="90"/>
      <c r="JX79" s="90"/>
      <c r="JY79" s="90"/>
      <c r="JZ79" s="90"/>
      <c r="KA79" s="90"/>
      <c r="KB79" s="90"/>
      <c r="KC79" s="90"/>
      <c r="KD79" s="90"/>
      <c r="KE79" s="90"/>
      <c r="KF79" s="90"/>
      <c r="KG79" s="90"/>
      <c r="KH79" s="90"/>
      <c r="KI79" s="90"/>
      <c r="KJ79" s="90"/>
      <c r="KK79" s="90"/>
      <c r="KL79" s="90"/>
      <c r="KM79" s="90"/>
      <c r="KN79" s="90"/>
      <c r="KO79" s="90"/>
      <c r="KP79" s="90"/>
      <c r="KQ79" s="90"/>
      <c r="KR79" s="90"/>
      <c r="KS79" s="90"/>
      <c r="KT79" s="90"/>
      <c r="KU79" s="90"/>
      <c r="KV79" s="90"/>
      <c r="KW79" s="90"/>
      <c r="KX79" s="90"/>
      <c r="KY79" s="90"/>
      <c r="KZ79" s="90"/>
      <c r="LA79" s="90"/>
      <c r="LB79" s="90"/>
      <c r="LC79" s="90"/>
      <c r="LD79" s="90"/>
      <c r="LE79" s="90"/>
      <c r="LF79" s="90"/>
      <c r="LG79" s="90"/>
      <c r="LH79" s="90"/>
      <c r="LI79" s="90"/>
      <c r="LJ79" s="90"/>
      <c r="LK79" s="90"/>
      <c r="LL79" s="90"/>
      <c r="LM79" s="90"/>
      <c r="LN79" s="90"/>
      <c r="LO79" s="90"/>
      <c r="LP79" s="90"/>
      <c r="LQ79" s="90"/>
      <c r="LR79" s="90"/>
      <c r="LS79" s="90"/>
      <c r="LT79" s="90"/>
      <c r="LU79" s="90"/>
      <c r="LV79" s="90"/>
      <c r="LW79" s="90"/>
      <c r="LX79" s="90"/>
      <c r="LY79" s="90"/>
      <c r="LZ79" s="90"/>
      <c r="MA79" s="90"/>
      <c r="MB79" s="90"/>
      <c r="MC79" s="90"/>
      <c r="MD79" s="90"/>
      <c r="ME79" s="90"/>
      <c r="MF79" s="90"/>
      <c r="MG79" s="90"/>
      <c r="MH79" s="90"/>
      <c r="MI79" s="90"/>
      <c r="MJ79" s="90"/>
      <c r="MK79" s="90"/>
      <c r="ML79" s="90"/>
      <c r="MM79" s="90"/>
      <c r="MN79" s="90"/>
      <c r="MO79" s="90"/>
      <c r="MP79" s="90"/>
      <c r="MQ79" s="90"/>
      <c r="MR79" s="90"/>
      <c r="MS79" s="90"/>
      <c r="MT79" s="90"/>
      <c r="MU79" s="90"/>
      <c r="MV79" s="90"/>
      <c r="MW79" s="90"/>
      <c r="MX79" s="90"/>
      <c r="MY79" s="90"/>
      <c r="MZ79" s="90"/>
      <c r="NA79" s="90"/>
      <c r="NB79" s="90"/>
      <c r="NC79" s="90"/>
      <c r="ND79" s="90"/>
      <c r="NE79" s="90"/>
      <c r="NF79" s="90"/>
      <c r="NG79" s="90"/>
      <c r="NH79" s="90"/>
      <c r="NI79" s="90"/>
      <c r="NJ79" s="90"/>
      <c r="NK79" s="90"/>
      <c r="NL79" s="90"/>
      <c r="NM79" s="90"/>
      <c r="NN79" s="90"/>
      <c r="NO79" s="90"/>
      <c r="NP79" s="90"/>
      <c r="NQ79" s="90"/>
      <c r="NR79" s="90"/>
      <c r="NS79" s="90"/>
      <c r="NT79" s="90"/>
      <c r="NU79" s="90"/>
      <c r="NV79" s="90"/>
      <c r="NW79" s="90"/>
      <c r="NX79" s="90"/>
      <c r="NY79" s="90"/>
      <c r="NZ79" s="90"/>
      <c r="OA79" s="90"/>
      <c r="OB79" s="90"/>
      <c r="OC79" s="90"/>
      <c r="OD79" s="90"/>
      <c r="OE79" s="90"/>
      <c r="OF79" s="90"/>
      <c r="OG79" s="90"/>
      <c r="OH79" s="90"/>
      <c r="OI79" s="90"/>
      <c r="OJ79" s="90"/>
      <c r="OK79" s="90"/>
      <c r="OL79" s="90"/>
      <c r="OM79" s="90"/>
      <c r="ON79" s="90"/>
      <c r="OO79" s="90"/>
      <c r="OP79" s="90"/>
      <c r="OQ79" s="90"/>
      <c r="OR79" s="90"/>
      <c r="OS79" s="90"/>
      <c r="OT79" s="90"/>
      <c r="OU79" s="90"/>
      <c r="OV79" s="90"/>
      <c r="OW79" s="90"/>
      <c r="OX79" s="90"/>
      <c r="OY79" s="90"/>
      <c r="OZ79" s="90"/>
      <c r="PA79" s="90"/>
      <c r="PB79" s="90"/>
      <c r="PC79" s="90"/>
      <c r="PD79" s="90"/>
      <c r="PE79" s="90"/>
      <c r="PF79" s="90"/>
      <c r="PG79" s="90"/>
      <c r="PH79" s="90"/>
      <c r="PI79" s="90"/>
      <c r="PJ79" s="90"/>
      <c r="PK79" s="90"/>
      <c r="PL79" s="90"/>
      <c r="PM79" s="90"/>
      <c r="PN79" s="90"/>
      <c r="PO79" s="90"/>
      <c r="PP79" s="90"/>
      <c r="PQ79" s="90"/>
      <c r="PR79" s="90"/>
      <c r="PS79" s="90"/>
      <c r="PT79" s="90"/>
      <c r="PU79" s="90"/>
      <c r="PV79" s="90"/>
      <c r="PW79" s="90"/>
      <c r="PX79" s="90"/>
      <c r="PY79" s="90"/>
      <c r="PZ79" s="90"/>
      <c r="QA79" s="90"/>
      <c r="QB79" s="90"/>
      <c r="QC79" s="90"/>
      <c r="QD79" s="90"/>
      <c r="QE79" s="90"/>
      <c r="QF79" s="90"/>
      <c r="QG79" s="90"/>
      <c r="QH79" s="90"/>
      <c r="QI79" s="90"/>
      <c r="QJ79" s="90"/>
      <c r="QK79" s="90"/>
      <c r="QL79" s="90"/>
      <c r="QM79" s="90"/>
      <c r="QN79" s="90"/>
      <c r="QO79" s="90"/>
      <c r="QP79" s="90"/>
      <c r="QQ79" s="90"/>
      <c r="QR79" s="90"/>
      <c r="QS79" s="90"/>
      <c r="QT79" s="90"/>
      <c r="QU79" s="90"/>
      <c r="QV79" s="90"/>
      <c r="QW79" s="90"/>
      <c r="QX79" s="90"/>
      <c r="QY79" s="90"/>
      <c r="QZ79" s="90"/>
      <c r="RA79" s="90"/>
      <c r="RB79" s="90"/>
      <c r="RC79" s="90"/>
      <c r="RD79" s="90"/>
      <c r="RE79" s="90"/>
      <c r="RF79" s="90"/>
      <c r="RG79" s="90"/>
      <c r="RH79" s="90"/>
      <c r="RI79" s="90"/>
      <c r="RJ79" s="90"/>
      <c r="RK79" s="90"/>
      <c r="RL79" s="90"/>
      <c r="RM79" s="90"/>
      <c r="RN79" s="90"/>
      <c r="RO79" s="90"/>
      <c r="RP79" s="90"/>
      <c r="RQ79" s="90"/>
      <c r="RR79" s="90"/>
      <c r="RS79" s="90"/>
      <c r="RT79" s="90"/>
      <c r="RU79" s="90"/>
      <c r="RV79" s="90"/>
      <c r="RW79" s="90"/>
      <c r="RX79" s="90"/>
      <c r="RY79" s="90"/>
      <c r="RZ79" s="90"/>
      <c r="SA79" s="90"/>
      <c r="SB79" s="90"/>
      <c r="SC79" s="90"/>
      <c r="SD79" s="90"/>
      <c r="SE79" s="90"/>
      <c r="SF79" s="90"/>
      <c r="SG79" s="90"/>
      <c r="SH79" s="90"/>
      <c r="SI79" s="90"/>
      <c r="SJ79" s="90"/>
      <c r="SK79" s="90"/>
      <c r="SL79" s="90"/>
      <c r="SM79" s="90"/>
      <c r="SN79" s="90"/>
      <c r="SO79" s="90"/>
      <c r="SP79" s="90"/>
      <c r="SQ79" s="90"/>
      <c r="SR79" s="90"/>
      <c r="SS79" s="90"/>
      <c r="ST79" s="90"/>
      <c r="SU79" s="90"/>
      <c r="SV79" s="90"/>
      <c r="SW79" s="90"/>
      <c r="SX79" s="90"/>
      <c r="SY79" s="90"/>
      <c r="SZ79" s="90"/>
      <c r="TA79" s="90"/>
      <c r="TB79" s="90"/>
      <c r="TC79" s="90"/>
      <c r="TD79" s="90"/>
      <c r="TE79" s="90"/>
      <c r="TF79" s="90"/>
      <c r="TG79" s="90"/>
      <c r="TH79" s="90"/>
      <c r="TI79" s="90"/>
      <c r="TJ79" s="90"/>
      <c r="TK79" s="90"/>
      <c r="TL79" s="90"/>
      <c r="TM79" s="90"/>
      <c r="TN79" s="90"/>
      <c r="TO79" s="90"/>
      <c r="TP79" s="90"/>
      <c r="TQ79" s="90"/>
      <c r="TR79" s="90"/>
      <c r="TS79" s="90"/>
      <c r="TT79" s="90"/>
      <c r="TU79" s="90"/>
      <c r="TV79" s="90"/>
      <c r="TW79" s="90"/>
      <c r="TX79" s="90"/>
      <c r="TY79" s="90"/>
      <c r="TZ79" s="90"/>
      <c r="UA79" s="90"/>
      <c r="UB79" s="90"/>
      <c r="UC79" s="90"/>
      <c r="UD79" s="90"/>
      <c r="UE79" s="90"/>
      <c r="UF79" s="90"/>
      <c r="UG79" s="90"/>
      <c r="UH79" s="90"/>
      <c r="UI79" s="90"/>
      <c r="UJ79" s="90"/>
      <c r="UK79" s="90"/>
      <c r="UL79" s="90"/>
      <c r="UM79" s="90"/>
      <c r="UN79" s="90"/>
      <c r="UO79" s="90"/>
      <c r="UP79" s="90"/>
      <c r="UQ79" s="90"/>
      <c r="UR79" s="90"/>
      <c r="US79" s="90"/>
      <c r="UT79" s="90"/>
      <c r="UU79" s="90"/>
      <c r="UV79" s="90"/>
      <c r="UW79" s="90"/>
      <c r="UX79" s="90"/>
      <c r="UY79" s="90"/>
      <c r="UZ79" s="90"/>
      <c r="VA79" s="90"/>
      <c r="VB79" s="90"/>
      <c r="VC79" s="90"/>
      <c r="VD79" s="90"/>
      <c r="VE79" s="90"/>
      <c r="VF79" s="90"/>
      <c r="VG79" s="90"/>
      <c r="VH79" s="90"/>
      <c r="VI79" s="90"/>
      <c r="VJ79" s="90"/>
      <c r="VK79" s="90"/>
      <c r="VL79" s="90"/>
      <c r="VM79" s="90"/>
      <c r="VN79" s="90"/>
      <c r="VO79" s="90"/>
      <c r="VP79" s="90"/>
      <c r="VQ79" s="90"/>
      <c r="VR79" s="90"/>
      <c r="VS79" s="90"/>
      <c r="VT79" s="90"/>
      <c r="VU79" s="90"/>
      <c r="VV79" s="90"/>
      <c r="VW79" s="90"/>
      <c r="VX79" s="90"/>
      <c r="VY79" s="90"/>
      <c r="VZ79" s="90"/>
      <c r="WA79" s="90"/>
      <c r="WB79" s="90"/>
      <c r="WC79" s="90"/>
      <c r="WD79" s="90"/>
      <c r="WE79" s="90"/>
      <c r="WF79" s="90"/>
      <c r="WG79" s="90"/>
      <c r="WH79" s="90"/>
      <c r="WI79" s="90"/>
      <c r="WJ79" s="90"/>
      <c r="WK79" s="90"/>
      <c r="WL79" s="90"/>
      <c r="WM79" s="90"/>
      <c r="WN79" s="90"/>
      <c r="WO79" s="90"/>
      <c r="WP79" s="90"/>
      <c r="WQ79" s="90"/>
      <c r="WR79" s="90"/>
      <c r="WS79" s="90"/>
      <c r="WT79" s="90"/>
      <c r="WU79" s="90"/>
      <c r="WV79" s="90"/>
      <c r="WW79" s="90"/>
      <c r="WX79" s="90"/>
      <c r="WY79" s="90"/>
      <c r="WZ79" s="90"/>
      <c r="XA79" s="90"/>
      <c r="XB79" s="90"/>
      <c r="XC79" s="90"/>
      <c r="XD79" s="90"/>
      <c r="XE79" s="90"/>
      <c r="XF79" s="90"/>
      <c r="XG79" s="90"/>
      <c r="XH79" s="90"/>
      <c r="XI79" s="90"/>
      <c r="XJ79" s="90"/>
      <c r="XK79" s="90"/>
      <c r="XL79" s="90"/>
      <c r="XM79" s="90"/>
      <c r="XN79" s="90"/>
      <c r="XO79" s="90"/>
      <c r="XP79" s="90"/>
      <c r="XQ79" s="90"/>
      <c r="XR79" s="90"/>
      <c r="XS79" s="90"/>
      <c r="XT79" s="90"/>
      <c r="XU79" s="90"/>
      <c r="XV79" s="90"/>
      <c r="XW79" s="90"/>
      <c r="XX79" s="90"/>
      <c r="XY79" s="90"/>
      <c r="XZ79" s="90"/>
      <c r="YA79" s="90"/>
      <c r="YB79" s="90"/>
      <c r="YC79" s="90"/>
      <c r="YD79" s="90"/>
      <c r="YE79" s="90"/>
      <c r="YF79" s="90"/>
      <c r="YG79" s="90"/>
      <c r="YH79" s="90"/>
      <c r="YI79" s="90"/>
      <c r="YJ79" s="90"/>
      <c r="YK79" s="90"/>
      <c r="YL79" s="90"/>
      <c r="YM79" s="90"/>
      <c r="YN79" s="90"/>
      <c r="YO79" s="90"/>
      <c r="YP79" s="90"/>
      <c r="YQ79" s="90"/>
      <c r="YR79" s="90"/>
      <c r="YS79" s="90"/>
      <c r="YT79" s="90"/>
      <c r="YU79" s="90"/>
      <c r="YV79" s="90"/>
      <c r="YW79" s="90"/>
      <c r="YX79" s="90"/>
      <c r="YY79" s="90"/>
      <c r="YZ79" s="90"/>
      <c r="ZA79" s="90"/>
      <c r="ZB79" s="90"/>
      <c r="ZC79" s="90"/>
      <c r="ZD79" s="90"/>
      <c r="ZE79" s="90"/>
      <c r="ZF79" s="90"/>
      <c r="ZG79" s="90"/>
      <c r="ZH79" s="90"/>
      <c r="ZI79" s="90"/>
      <c r="ZJ79" s="90"/>
      <c r="ZK79" s="90"/>
      <c r="ZL79" s="90"/>
      <c r="ZM79" s="90"/>
      <c r="ZN79" s="90"/>
      <c r="ZO79" s="90"/>
      <c r="ZP79" s="90"/>
      <c r="ZQ79" s="90"/>
      <c r="ZR79" s="90"/>
      <c r="ZS79" s="90"/>
      <c r="ZT79" s="90"/>
      <c r="ZU79" s="90"/>
      <c r="ZV79" s="90"/>
      <c r="ZW79" s="90"/>
      <c r="ZX79" s="90"/>
      <c r="ZY79" s="90"/>
      <c r="ZZ79" s="90"/>
      <c r="AAA79" s="90"/>
      <c r="AAB79" s="90"/>
      <c r="AAC79" s="90"/>
      <c r="AAD79" s="90"/>
      <c r="AAE79" s="90"/>
      <c r="AAF79" s="90"/>
      <c r="AAG79" s="90"/>
      <c r="AAH79" s="90"/>
      <c r="AAI79" s="90"/>
      <c r="AAJ79" s="90"/>
      <c r="AAK79" s="90"/>
      <c r="AAL79" s="90"/>
      <c r="AAM79" s="90"/>
      <c r="AAN79" s="90"/>
      <c r="AAO79" s="90"/>
      <c r="AAP79" s="90"/>
      <c r="AAQ79" s="90"/>
      <c r="AAR79" s="90"/>
      <c r="AAS79" s="90"/>
      <c r="AAT79" s="90"/>
      <c r="AAU79" s="90"/>
      <c r="AAV79" s="90"/>
      <c r="AAW79" s="90"/>
      <c r="AAX79" s="90"/>
      <c r="AAY79" s="90"/>
      <c r="AAZ79" s="90"/>
      <c r="ABA79" s="90"/>
      <c r="ABB79" s="90"/>
      <c r="ABC79" s="90"/>
      <c r="ABD79" s="90"/>
      <c r="ABE79" s="90"/>
      <c r="ABF79" s="90"/>
      <c r="ABG79" s="90"/>
      <c r="ABH79" s="90"/>
      <c r="ABI79" s="90"/>
      <c r="ABJ79" s="90"/>
      <c r="ABK79" s="90"/>
      <c r="ABL79" s="90"/>
      <c r="ABM79" s="90"/>
      <c r="ABN79" s="90"/>
      <c r="ABO79" s="90"/>
      <c r="ABP79" s="90"/>
      <c r="ABQ79" s="90"/>
      <c r="ABR79" s="90"/>
      <c r="ABS79" s="90"/>
      <c r="ABT79" s="90"/>
      <c r="ABU79" s="90"/>
      <c r="ABV79" s="90"/>
      <c r="ABW79" s="90"/>
      <c r="ABX79" s="90"/>
      <c r="ABY79" s="90"/>
      <c r="ABZ79" s="90"/>
      <c r="ACA79" s="90"/>
      <c r="ACB79" s="90"/>
      <c r="ACC79" s="90"/>
      <c r="ACD79" s="90"/>
      <c r="ACE79" s="90"/>
      <c r="ACF79" s="90"/>
      <c r="ACG79" s="90"/>
      <c r="ACH79" s="90"/>
      <c r="ACI79" s="90"/>
      <c r="ACJ79" s="90"/>
      <c r="ACK79" s="90"/>
      <c r="ACL79" s="90"/>
      <c r="ACM79" s="90"/>
      <c r="ACN79" s="90"/>
      <c r="ACO79" s="90"/>
      <c r="ACP79" s="90"/>
      <c r="ACQ79" s="90"/>
      <c r="ACR79" s="90"/>
      <c r="ACS79" s="90"/>
      <c r="ACT79" s="90"/>
      <c r="ACU79" s="90"/>
      <c r="ACV79" s="90"/>
      <c r="ACW79" s="90"/>
      <c r="ACX79" s="90"/>
      <c r="ACY79" s="90"/>
      <c r="ACZ79" s="90"/>
      <c r="ADA79" s="90"/>
      <c r="ADB79" s="90"/>
      <c r="ADC79" s="90"/>
      <c r="ADD79" s="90"/>
      <c r="ADE79" s="90"/>
      <c r="ADF79" s="90"/>
      <c r="ADG79" s="90"/>
      <c r="ADH79" s="90"/>
      <c r="ADI79" s="90"/>
      <c r="ADJ79" s="90"/>
      <c r="ADK79" s="90"/>
      <c r="ADL79" s="90"/>
      <c r="ADM79" s="90"/>
      <c r="ADN79" s="90"/>
      <c r="ADO79" s="90"/>
      <c r="ADP79" s="90"/>
      <c r="ADQ79" s="90"/>
      <c r="ADR79" s="90"/>
      <c r="ADS79" s="90"/>
      <c r="ADT79" s="90"/>
      <c r="ADU79" s="90"/>
      <c r="ADV79" s="90"/>
      <c r="ADW79" s="90"/>
      <c r="ADX79" s="90"/>
      <c r="ADY79" s="90"/>
      <c r="ADZ79" s="90"/>
      <c r="AEA79" s="90"/>
      <c r="AEB79" s="90"/>
      <c r="AEC79" s="90"/>
      <c r="AED79" s="90"/>
      <c r="AEE79" s="90"/>
      <c r="AEF79" s="90"/>
      <c r="AEG79" s="90"/>
      <c r="AEH79" s="90"/>
      <c r="AEI79" s="90"/>
      <c r="AEJ79" s="90"/>
      <c r="AEK79" s="90"/>
      <c r="AEL79" s="90"/>
      <c r="AEM79" s="90"/>
      <c r="AEN79" s="90"/>
      <c r="AEO79" s="90"/>
      <c r="AEP79" s="90"/>
      <c r="AEQ79" s="90"/>
      <c r="AER79" s="90"/>
      <c r="AES79" s="90"/>
      <c r="AET79" s="90"/>
      <c r="AEU79" s="90"/>
      <c r="AEV79" s="90"/>
      <c r="AEW79" s="90"/>
      <c r="AEX79" s="90"/>
      <c r="AEY79" s="90"/>
      <c r="AEZ79" s="90"/>
      <c r="AFA79" s="90"/>
      <c r="AFB79" s="90"/>
      <c r="AFC79" s="90"/>
      <c r="AFD79" s="90"/>
      <c r="AFE79" s="90"/>
      <c r="AFF79" s="90"/>
      <c r="AFG79" s="90"/>
      <c r="AFH79" s="90"/>
      <c r="AFI79" s="90"/>
      <c r="AFJ79" s="90"/>
      <c r="AFK79" s="90"/>
      <c r="AFL79" s="90"/>
      <c r="AFM79" s="90"/>
      <c r="AFN79" s="90"/>
      <c r="AFO79" s="90"/>
      <c r="AFP79" s="90"/>
      <c r="AFQ79" s="90"/>
      <c r="AFR79" s="90"/>
      <c r="AFS79" s="90"/>
      <c r="AFT79" s="90"/>
      <c r="AFU79" s="90"/>
      <c r="AFV79" s="90"/>
      <c r="AFW79" s="90"/>
      <c r="AFX79" s="90"/>
      <c r="AFY79" s="90"/>
      <c r="AFZ79" s="90"/>
      <c r="AGA79" s="90"/>
      <c r="AGB79" s="90"/>
      <c r="AGC79" s="90"/>
      <c r="AGD79" s="90"/>
      <c r="AGE79" s="90"/>
      <c r="AGF79" s="90"/>
      <c r="AGG79" s="90"/>
      <c r="AGH79" s="90"/>
      <c r="AGI79" s="90"/>
      <c r="AGJ79" s="90"/>
      <c r="AGK79" s="90"/>
      <c r="AGL79" s="90"/>
      <c r="AGM79" s="90"/>
      <c r="AGN79" s="90"/>
      <c r="AGO79" s="90"/>
      <c r="AGP79" s="90"/>
      <c r="AGQ79" s="90"/>
      <c r="AGR79" s="90"/>
      <c r="AGS79" s="90"/>
      <c r="AGT79" s="90"/>
      <c r="AGU79" s="90"/>
      <c r="AGV79" s="90"/>
      <c r="AGW79" s="90"/>
      <c r="AGX79" s="90"/>
      <c r="AGY79" s="90"/>
      <c r="AGZ79" s="90"/>
      <c r="AHA79" s="90"/>
      <c r="AHB79" s="90"/>
      <c r="AHC79" s="90"/>
      <c r="AHD79" s="90"/>
      <c r="AHE79" s="90"/>
      <c r="AHF79" s="90"/>
      <c r="AHG79" s="90"/>
      <c r="AHH79" s="90"/>
      <c r="AHI79" s="90"/>
      <c r="AHJ79" s="90"/>
      <c r="AHK79" s="90"/>
      <c r="AHL79" s="90"/>
      <c r="AHM79" s="90"/>
      <c r="AHN79" s="90"/>
      <c r="AHO79" s="90"/>
      <c r="AHP79" s="90"/>
      <c r="AHQ79" s="90"/>
      <c r="AHR79" s="90"/>
      <c r="AHS79" s="90"/>
      <c r="AHT79" s="90"/>
      <c r="AHU79" s="90"/>
      <c r="AHV79" s="90"/>
      <c r="AHW79" s="90"/>
      <c r="AHX79" s="90"/>
      <c r="AHY79" s="90"/>
      <c r="AHZ79" s="90"/>
      <c r="AIA79" s="90"/>
      <c r="AIB79" s="90"/>
      <c r="AIC79" s="90"/>
      <c r="AID79" s="90"/>
      <c r="AIE79" s="90"/>
      <c r="AIF79" s="90"/>
      <c r="AIG79" s="90"/>
      <c r="AIH79" s="90"/>
      <c r="AII79" s="90"/>
      <c r="AIJ79" s="90"/>
      <c r="AIK79" s="90"/>
      <c r="AIL79" s="90"/>
      <c r="AIM79" s="90"/>
      <c r="AIN79" s="90"/>
      <c r="AIO79" s="90"/>
      <c r="AIP79" s="90"/>
      <c r="AIQ79" s="90"/>
      <c r="AIR79" s="90"/>
      <c r="AIS79" s="90"/>
      <c r="AIT79" s="90"/>
      <c r="AIU79" s="90"/>
      <c r="AIV79" s="90"/>
      <c r="AIW79" s="90"/>
      <c r="AIX79" s="90"/>
      <c r="AIY79" s="90"/>
      <c r="AIZ79" s="90"/>
      <c r="AJA79" s="90"/>
      <c r="AJB79" s="90"/>
      <c r="AJC79" s="90"/>
      <c r="AJD79" s="90"/>
      <c r="AJE79" s="90"/>
      <c r="AJF79" s="90"/>
      <c r="AJG79" s="90"/>
      <c r="AJH79" s="90"/>
      <c r="AJI79" s="90"/>
      <c r="AJJ79" s="90"/>
      <c r="AJK79" s="90"/>
      <c r="AJL79" s="90"/>
      <c r="AJM79" s="90"/>
      <c r="AJN79" s="90"/>
      <c r="AJO79" s="90"/>
      <c r="AJP79" s="90"/>
      <c r="AJQ79" s="90"/>
      <c r="AJR79" s="90"/>
      <c r="AJS79" s="90"/>
      <c r="AJT79" s="90"/>
      <c r="AJU79" s="90"/>
      <c r="AJV79" s="90"/>
      <c r="AJW79" s="90"/>
      <c r="AJX79" s="90"/>
      <c r="AJY79" s="90"/>
      <c r="AJZ79" s="90"/>
      <c r="AKA79" s="90"/>
      <c r="AKB79" s="90"/>
      <c r="AKC79" s="90"/>
      <c r="AKD79" s="90"/>
      <c r="AKE79" s="90"/>
      <c r="AKF79" s="90"/>
      <c r="AKG79" s="90"/>
      <c r="AKH79" s="90"/>
      <c r="AKI79" s="90"/>
      <c r="AKJ79" s="90"/>
      <c r="AKK79" s="90"/>
      <c r="AKL79" s="90"/>
      <c r="AKM79" s="90"/>
      <c r="AKN79" s="90"/>
      <c r="AKO79" s="90"/>
      <c r="AKP79" s="90"/>
      <c r="AKQ79" s="90"/>
      <c r="AKR79" s="90"/>
      <c r="AKS79" s="90"/>
      <c r="AKT79" s="90"/>
      <c r="AKU79" s="90"/>
      <c r="AKV79" s="90"/>
      <c r="AKW79" s="90"/>
      <c r="AKX79" s="90"/>
      <c r="AKY79" s="90"/>
      <c r="AKZ79" s="90"/>
      <c r="ALA79" s="90"/>
      <c r="ALB79" s="90"/>
      <c r="ALC79" s="90"/>
      <c r="ALD79" s="90"/>
      <c r="ALE79" s="90"/>
      <c r="ALF79" s="90"/>
      <c r="ALG79" s="90"/>
      <c r="ALH79" s="90"/>
      <c r="ALI79" s="90"/>
      <c r="ALJ79" s="90"/>
      <c r="ALK79" s="90"/>
      <c r="ALL79" s="90"/>
      <c r="ALM79" s="90"/>
      <c r="ALN79" s="90"/>
      <c r="ALO79" s="90"/>
      <c r="ALP79" s="90"/>
      <c r="ALQ79" s="90"/>
      <c r="ALR79" s="90"/>
      <c r="ALS79" s="90"/>
      <c r="ALT79" s="90"/>
      <c r="ALU79" s="90"/>
      <c r="ALV79" s="90"/>
      <c r="ALW79" s="90"/>
      <c r="ALX79" s="90"/>
      <c r="ALY79" s="90"/>
      <c r="ALZ79" s="90"/>
      <c r="AMA79" s="90"/>
      <c r="AMB79" s="90"/>
      <c r="AMC79" s="90"/>
      <c r="AMD79" s="90"/>
      <c r="AME79" s="90"/>
      <c r="AMF79" s="90"/>
      <c r="AMG79" s="90"/>
      <c r="AMH79" s="90"/>
      <c r="AMI79" s="90"/>
      <c r="AMJ79" s="90"/>
      <c r="AMK79" s="90"/>
      <c r="AML79" s="90"/>
      <c r="AMM79" s="90"/>
      <c r="AMN79" s="90"/>
      <c r="AMO79" s="90"/>
      <c r="AMP79" s="90"/>
      <c r="AMQ79" s="90"/>
      <c r="AMR79" s="90"/>
      <c r="AMS79" s="90"/>
      <c r="AMT79" s="90"/>
      <c r="AMU79" s="90"/>
      <c r="AMV79" s="90"/>
      <c r="AMW79" s="90"/>
      <c r="AMX79" s="90"/>
      <c r="AMY79" s="90"/>
      <c r="AMZ79" s="90"/>
      <c r="ANA79" s="90"/>
      <c r="ANB79" s="90"/>
      <c r="ANC79" s="90"/>
      <c r="AND79" s="90"/>
      <c r="ANE79" s="90"/>
      <c r="ANF79" s="90"/>
      <c r="ANG79" s="90"/>
      <c r="ANH79" s="90"/>
      <c r="ANI79" s="90"/>
      <c r="ANJ79" s="90"/>
      <c r="ANK79" s="90"/>
      <c r="ANL79" s="90"/>
      <c r="ANM79" s="90"/>
      <c r="ANN79" s="90"/>
      <c r="ANO79" s="90"/>
      <c r="ANP79" s="90"/>
      <c r="ANQ79" s="90"/>
      <c r="ANR79" s="90"/>
      <c r="ANS79" s="90"/>
      <c r="ANT79" s="90"/>
      <c r="ANU79" s="90"/>
      <c r="ANV79" s="90"/>
      <c r="ANW79" s="90"/>
      <c r="ANX79" s="90"/>
      <c r="ANY79" s="90"/>
      <c r="ANZ79" s="90"/>
      <c r="AOA79" s="90"/>
      <c r="AOB79" s="90"/>
      <c r="AOC79" s="90"/>
      <c r="AOD79" s="90"/>
      <c r="AOE79" s="90"/>
      <c r="AOF79" s="90"/>
      <c r="AOG79" s="90"/>
      <c r="AOH79" s="90"/>
      <c r="AOI79" s="90"/>
      <c r="AOJ79" s="90"/>
      <c r="AOK79" s="90"/>
      <c r="AOL79" s="90"/>
      <c r="AOM79" s="90"/>
      <c r="AON79" s="90"/>
      <c r="AOO79" s="90"/>
      <c r="AOP79" s="90"/>
      <c r="AOQ79" s="90"/>
      <c r="AOR79" s="90"/>
      <c r="AOS79" s="90"/>
      <c r="AOT79" s="90"/>
      <c r="AOU79" s="90"/>
      <c r="AOV79" s="90"/>
      <c r="AOW79" s="90"/>
      <c r="AOX79" s="90"/>
      <c r="AOY79" s="90"/>
      <c r="AOZ79" s="90"/>
      <c r="APA79" s="90"/>
      <c r="APB79" s="90"/>
      <c r="APC79" s="90"/>
      <c r="APD79" s="90"/>
      <c r="APE79" s="90"/>
      <c r="APF79" s="90"/>
      <c r="APG79" s="90"/>
      <c r="APH79" s="90"/>
      <c r="API79" s="90"/>
      <c r="APJ79" s="90"/>
      <c r="APK79" s="90"/>
      <c r="APL79" s="90"/>
      <c r="APM79" s="90"/>
      <c r="APN79" s="90"/>
      <c r="APO79" s="90"/>
      <c r="APP79" s="90"/>
      <c r="APQ79" s="90"/>
      <c r="APR79" s="90"/>
      <c r="APS79" s="90"/>
      <c r="APT79" s="90"/>
      <c r="APU79" s="90"/>
      <c r="APV79" s="90"/>
      <c r="APW79" s="90"/>
      <c r="APX79" s="90"/>
      <c r="APY79" s="90"/>
      <c r="APZ79" s="90"/>
      <c r="AQA79" s="90"/>
      <c r="AQB79" s="90"/>
      <c r="AQC79" s="90"/>
      <c r="AQD79" s="90"/>
      <c r="AQE79" s="90"/>
      <c r="AQF79" s="90"/>
      <c r="AQG79" s="90"/>
      <c r="AQH79" s="90"/>
      <c r="AQI79" s="90"/>
      <c r="AQJ79" s="90"/>
      <c r="AQK79" s="90"/>
      <c r="AQL79" s="90"/>
      <c r="AQM79" s="90"/>
      <c r="AQN79" s="90"/>
      <c r="AQO79" s="90"/>
      <c r="AQP79" s="90"/>
      <c r="AQQ79" s="90"/>
      <c r="AQR79" s="90"/>
      <c r="AQS79" s="90"/>
      <c r="AQT79" s="90"/>
      <c r="AQU79" s="90"/>
      <c r="AQV79" s="90"/>
      <c r="AQW79" s="90"/>
      <c r="AQX79" s="90"/>
      <c r="AQY79" s="90"/>
      <c r="AQZ79" s="90"/>
      <c r="ARA79" s="90"/>
      <c r="ARB79" s="90"/>
      <c r="ARC79" s="90"/>
      <c r="ARD79" s="90"/>
      <c r="ARE79" s="90"/>
      <c r="ARF79" s="90"/>
      <c r="ARG79" s="90"/>
      <c r="ARH79" s="90"/>
      <c r="ARI79" s="90"/>
      <c r="ARJ79" s="90"/>
      <c r="ARK79" s="90"/>
      <c r="ARL79" s="90"/>
      <c r="ARM79" s="90"/>
      <c r="ARN79" s="90"/>
      <c r="ARO79" s="90"/>
      <c r="ARP79" s="90"/>
      <c r="ARQ79" s="90"/>
      <c r="ARR79" s="90"/>
      <c r="ARS79" s="90"/>
      <c r="ART79" s="90"/>
      <c r="ARU79" s="90"/>
      <c r="ARV79" s="90"/>
      <c r="ARW79" s="90"/>
      <c r="ARX79" s="90"/>
      <c r="ARY79" s="90"/>
      <c r="ARZ79" s="90"/>
      <c r="ASA79" s="90"/>
      <c r="ASB79" s="90"/>
      <c r="ASC79" s="90"/>
      <c r="ASD79" s="90"/>
      <c r="ASE79" s="90"/>
      <c r="ASF79" s="90"/>
      <c r="ASG79" s="90"/>
      <c r="ASH79" s="90"/>
      <c r="ASI79" s="90"/>
      <c r="ASJ79" s="90"/>
      <c r="ASK79" s="90"/>
      <c r="ASL79" s="90"/>
      <c r="ASM79" s="90"/>
      <c r="ASN79" s="90"/>
      <c r="ASO79" s="90"/>
      <c r="ASP79" s="90"/>
      <c r="ASQ79" s="90"/>
      <c r="ASR79" s="90"/>
      <c r="ASS79" s="90"/>
      <c r="AST79" s="90"/>
      <c r="ASU79" s="90"/>
      <c r="ASV79" s="90"/>
      <c r="ASW79" s="90"/>
      <c r="ASX79" s="90"/>
      <c r="ASY79" s="90"/>
      <c r="ASZ79" s="90"/>
      <c r="ATA79" s="90"/>
      <c r="ATB79" s="90"/>
      <c r="ATC79" s="90"/>
      <c r="ATD79" s="90"/>
      <c r="ATE79" s="90"/>
      <c r="ATF79" s="90"/>
      <c r="ATG79" s="90"/>
      <c r="ATH79" s="90"/>
      <c r="ATI79" s="90"/>
      <c r="ATJ79" s="90"/>
      <c r="ATK79" s="90"/>
      <c r="ATL79" s="90"/>
      <c r="ATM79" s="90"/>
      <c r="ATN79" s="90"/>
      <c r="ATO79" s="90"/>
      <c r="ATP79" s="90"/>
      <c r="ATQ79" s="90"/>
      <c r="ATR79" s="90"/>
      <c r="ATS79" s="90"/>
      <c r="ATT79" s="90"/>
      <c r="ATU79" s="90"/>
      <c r="ATV79" s="90"/>
      <c r="ATW79" s="90"/>
      <c r="ATX79" s="90"/>
      <c r="ATY79" s="90"/>
      <c r="ATZ79" s="90"/>
      <c r="AUA79" s="90"/>
      <c r="AUB79" s="90"/>
      <c r="AUC79" s="90"/>
      <c r="AUD79" s="90"/>
      <c r="AUE79" s="90"/>
      <c r="AUF79" s="90"/>
      <c r="AUG79" s="90"/>
      <c r="AUH79" s="90"/>
      <c r="AUI79" s="90"/>
      <c r="AUJ79" s="90"/>
      <c r="AUK79" s="90"/>
      <c r="AUL79" s="90"/>
      <c r="AUM79" s="90"/>
      <c r="AUN79" s="90"/>
      <c r="AUO79" s="90"/>
      <c r="AUP79" s="90"/>
      <c r="AUQ79" s="90"/>
      <c r="AUR79" s="90"/>
      <c r="AUS79" s="90"/>
      <c r="AUT79" s="90"/>
      <c r="AUU79" s="90"/>
      <c r="AUV79" s="90"/>
      <c r="AUW79" s="90"/>
      <c r="AUX79" s="90"/>
      <c r="AUY79" s="90"/>
      <c r="AUZ79" s="90"/>
      <c r="AVA79" s="90"/>
      <c r="AVB79" s="90"/>
      <c r="AVC79" s="90"/>
      <c r="AVD79" s="90"/>
      <c r="AVE79" s="90"/>
      <c r="AVF79" s="90"/>
      <c r="AVG79" s="90"/>
      <c r="AVH79" s="90"/>
      <c r="AVI79" s="90"/>
      <c r="AVJ79" s="90"/>
      <c r="AVK79" s="90"/>
      <c r="AVL79" s="90"/>
      <c r="AVM79" s="90"/>
      <c r="AVN79" s="90"/>
      <c r="AVO79" s="90"/>
      <c r="AVP79" s="90"/>
      <c r="AVQ79" s="90"/>
      <c r="AVR79" s="90"/>
      <c r="AVS79" s="90"/>
      <c r="AVT79" s="90"/>
      <c r="AVU79" s="90"/>
      <c r="AVV79" s="90"/>
      <c r="AVW79" s="90"/>
      <c r="AVX79" s="90"/>
      <c r="AVY79" s="90"/>
      <c r="AVZ79" s="90"/>
      <c r="AWA79" s="90"/>
      <c r="AWB79" s="90"/>
      <c r="AWC79" s="90"/>
      <c r="AWD79" s="90"/>
      <c r="AWE79" s="90"/>
      <c r="AWF79" s="90"/>
      <c r="AWG79" s="90"/>
      <c r="AWH79" s="90"/>
      <c r="AWI79" s="90"/>
      <c r="AWJ79" s="90"/>
      <c r="AWK79" s="90"/>
      <c r="AWL79" s="90"/>
      <c r="AWM79" s="90"/>
      <c r="AWN79" s="90"/>
      <c r="AWO79" s="90"/>
      <c r="AWP79" s="90"/>
      <c r="AWQ79" s="90"/>
      <c r="AWR79" s="90"/>
      <c r="AWS79" s="90"/>
      <c r="AWT79" s="90"/>
      <c r="AWU79" s="90"/>
      <c r="AWV79" s="90"/>
      <c r="AWW79" s="90"/>
      <c r="AWX79" s="90"/>
      <c r="AWY79" s="90"/>
      <c r="AWZ79" s="90"/>
      <c r="AXA79" s="90"/>
      <c r="AXB79" s="90"/>
      <c r="AXC79" s="90"/>
      <c r="AXD79" s="90"/>
      <c r="AXE79" s="90"/>
      <c r="AXF79" s="90"/>
      <c r="AXG79" s="90"/>
      <c r="AXH79" s="90"/>
      <c r="AXI79" s="90"/>
      <c r="AXJ79" s="90"/>
      <c r="AXK79" s="90"/>
      <c r="AXL79" s="90"/>
      <c r="AXM79" s="90"/>
      <c r="AXN79" s="90"/>
      <c r="AXO79" s="90"/>
      <c r="AXP79" s="90"/>
      <c r="AXQ79" s="90"/>
      <c r="AXR79" s="90"/>
      <c r="AXS79" s="90"/>
      <c r="AXT79" s="90"/>
      <c r="AXU79" s="90"/>
      <c r="AXV79" s="90"/>
      <c r="AXW79" s="90"/>
      <c r="AXX79" s="90"/>
      <c r="AXY79" s="90"/>
      <c r="AXZ79" s="90"/>
      <c r="AYA79" s="90"/>
      <c r="AYB79" s="90"/>
      <c r="AYC79" s="90"/>
      <c r="AYD79" s="90"/>
      <c r="AYE79" s="90"/>
      <c r="AYF79" s="90"/>
      <c r="AYG79" s="90"/>
      <c r="AYH79" s="90"/>
      <c r="AYI79" s="90"/>
      <c r="AYJ79" s="90"/>
      <c r="AYK79" s="90"/>
      <c r="AYL79" s="90"/>
      <c r="AYM79" s="90"/>
      <c r="AYN79" s="90"/>
      <c r="AYO79" s="90"/>
      <c r="AYP79" s="90"/>
      <c r="AYQ79" s="90"/>
      <c r="AYR79" s="90"/>
      <c r="AYS79" s="90"/>
      <c r="AYT79" s="90"/>
      <c r="AYU79" s="90"/>
      <c r="AYV79" s="90"/>
      <c r="AYW79" s="90"/>
      <c r="AYX79" s="90"/>
      <c r="AYY79" s="90"/>
      <c r="AYZ79" s="90"/>
      <c r="AZA79" s="90"/>
      <c r="AZB79" s="90"/>
      <c r="AZC79" s="90"/>
      <c r="AZD79" s="90"/>
      <c r="AZE79" s="90"/>
      <c r="AZF79" s="90"/>
      <c r="AZG79" s="90"/>
      <c r="AZH79" s="90"/>
      <c r="AZI79" s="90"/>
      <c r="AZJ79" s="90"/>
      <c r="AZK79" s="90"/>
      <c r="AZL79" s="90"/>
      <c r="AZM79" s="90"/>
      <c r="AZN79" s="90"/>
      <c r="AZO79" s="90"/>
      <c r="AZP79" s="90"/>
      <c r="AZQ79" s="90"/>
      <c r="AZR79" s="90"/>
      <c r="AZS79" s="90"/>
      <c r="AZT79" s="90"/>
      <c r="AZU79" s="90"/>
      <c r="AZV79" s="90"/>
      <c r="AZW79" s="90"/>
      <c r="AZX79" s="90"/>
      <c r="AZY79" s="90"/>
      <c r="AZZ79" s="90"/>
      <c r="BAA79" s="90"/>
      <c r="BAB79" s="90"/>
      <c r="BAC79" s="90"/>
      <c r="BAD79" s="90"/>
      <c r="BAE79" s="90"/>
      <c r="BAF79" s="90"/>
      <c r="BAG79" s="90"/>
      <c r="BAH79" s="90"/>
      <c r="BAI79" s="90"/>
      <c r="BAJ79" s="90"/>
      <c r="BAK79" s="90"/>
      <c r="BAL79" s="90"/>
      <c r="BAM79" s="90"/>
      <c r="BAN79" s="90"/>
      <c r="BAO79" s="90"/>
      <c r="BAP79" s="90"/>
      <c r="BAQ79" s="90"/>
      <c r="BAR79" s="90"/>
      <c r="BAS79" s="90"/>
      <c r="BAT79" s="90"/>
      <c r="BAU79" s="90"/>
      <c r="BAV79" s="90"/>
      <c r="BAW79" s="90"/>
      <c r="BAX79" s="90"/>
      <c r="BAY79" s="90"/>
      <c r="BAZ79" s="90"/>
      <c r="BBA79" s="90"/>
      <c r="BBB79" s="90"/>
      <c r="BBC79" s="90"/>
      <c r="BBD79" s="90"/>
      <c r="BBE79" s="90"/>
      <c r="BBF79" s="90"/>
      <c r="BBG79" s="90"/>
      <c r="BBH79" s="90"/>
      <c r="BBI79" s="90"/>
      <c r="BBJ79" s="90"/>
      <c r="BBK79" s="90"/>
      <c r="BBL79" s="90"/>
      <c r="BBM79" s="90"/>
      <c r="BBN79" s="90"/>
      <c r="BBO79" s="90"/>
      <c r="BBP79" s="90"/>
      <c r="BBQ79" s="90"/>
      <c r="BBR79" s="90"/>
      <c r="BBS79" s="90"/>
      <c r="BBT79" s="90"/>
      <c r="BBU79" s="90"/>
      <c r="BBV79" s="90"/>
      <c r="BBW79" s="90"/>
      <c r="BBX79" s="90"/>
      <c r="BBY79" s="90"/>
      <c r="BBZ79" s="90"/>
      <c r="BCA79" s="90"/>
      <c r="BCB79" s="90"/>
      <c r="BCC79" s="90"/>
      <c r="BCD79" s="90"/>
      <c r="BCE79" s="90"/>
      <c r="BCF79" s="90"/>
      <c r="BCG79" s="90"/>
      <c r="BCH79" s="90"/>
      <c r="BCI79" s="90"/>
      <c r="BCJ79" s="90"/>
      <c r="BCK79" s="90"/>
      <c r="BCL79" s="90"/>
      <c r="BCM79" s="90"/>
      <c r="BCN79" s="90"/>
      <c r="BCO79" s="90"/>
      <c r="BCP79" s="90"/>
      <c r="BCQ79" s="90"/>
      <c r="BCR79" s="90"/>
      <c r="BCS79" s="90"/>
      <c r="BCT79" s="90"/>
      <c r="BCU79" s="90"/>
      <c r="BCV79" s="90"/>
      <c r="BCW79" s="90"/>
      <c r="BCX79" s="90"/>
      <c r="BCY79" s="90"/>
      <c r="BCZ79" s="90"/>
      <c r="BDA79" s="90"/>
      <c r="BDB79" s="90"/>
      <c r="BDC79" s="90"/>
      <c r="BDD79" s="90"/>
      <c r="BDE79" s="90"/>
      <c r="BDF79" s="90"/>
      <c r="BDG79" s="90"/>
      <c r="BDH79" s="90"/>
      <c r="BDI79" s="90"/>
      <c r="BDJ79" s="90"/>
      <c r="BDK79" s="90"/>
      <c r="BDL79" s="90"/>
      <c r="BDM79" s="90"/>
      <c r="BDN79" s="90"/>
      <c r="BDO79" s="90"/>
      <c r="BDP79" s="90"/>
      <c r="BDQ79" s="90"/>
      <c r="BDR79" s="90"/>
      <c r="BDS79" s="90"/>
      <c r="BDT79" s="90"/>
      <c r="BDU79" s="90"/>
      <c r="BDV79" s="90"/>
      <c r="BDW79" s="90"/>
      <c r="BDX79" s="90"/>
      <c r="BDY79" s="90"/>
      <c r="BDZ79" s="90"/>
      <c r="BEA79" s="90"/>
      <c r="BEB79" s="90"/>
      <c r="BEC79" s="90"/>
      <c r="BED79" s="90"/>
      <c r="BEE79" s="90"/>
      <c r="BEF79" s="90"/>
      <c r="BEG79" s="90"/>
      <c r="BEH79" s="90"/>
      <c r="BEI79" s="90"/>
      <c r="BEJ79" s="90"/>
      <c r="BEK79" s="90"/>
      <c r="BEL79" s="90"/>
      <c r="BEM79" s="90"/>
      <c r="BEN79" s="90"/>
      <c r="BEO79" s="90"/>
      <c r="BEP79" s="90"/>
      <c r="BEQ79" s="90"/>
      <c r="BER79" s="90"/>
      <c r="BES79" s="90"/>
      <c r="BET79" s="90"/>
      <c r="BEU79" s="90"/>
      <c r="BEV79" s="90"/>
      <c r="BEW79" s="90"/>
      <c r="BEX79" s="90"/>
      <c r="BEY79" s="90"/>
      <c r="BEZ79" s="90"/>
      <c r="BFA79" s="90"/>
      <c r="BFB79" s="90"/>
      <c r="BFC79" s="90"/>
      <c r="BFD79" s="90"/>
      <c r="BFE79" s="90"/>
      <c r="BFF79" s="90"/>
      <c r="BFG79" s="90"/>
      <c r="BFH79" s="90"/>
      <c r="BFI79" s="90"/>
      <c r="BFJ79" s="90"/>
      <c r="BFK79" s="90"/>
      <c r="BFL79" s="90"/>
      <c r="BFM79" s="90"/>
      <c r="BFN79" s="90"/>
      <c r="BFO79" s="90"/>
      <c r="BFP79" s="90"/>
      <c r="BFQ79" s="90"/>
      <c r="BFR79" s="90"/>
      <c r="BFS79" s="90"/>
      <c r="BFT79" s="90"/>
      <c r="BFU79" s="90"/>
      <c r="BFV79" s="90"/>
      <c r="BFW79" s="90"/>
      <c r="BFX79" s="90"/>
      <c r="BFY79" s="90"/>
      <c r="BFZ79" s="90"/>
      <c r="BGA79" s="90"/>
      <c r="BGB79" s="90"/>
      <c r="BGC79" s="90"/>
      <c r="BGD79" s="90"/>
      <c r="BGE79" s="90"/>
      <c r="BGF79" s="90"/>
      <c r="BGG79" s="90"/>
      <c r="BGH79" s="90"/>
      <c r="BGI79" s="90"/>
      <c r="BGJ79" s="90"/>
      <c r="BGK79" s="90"/>
      <c r="BGL79" s="90"/>
      <c r="BGM79" s="90"/>
      <c r="BGN79" s="90"/>
      <c r="BGO79" s="90"/>
      <c r="BGP79" s="90"/>
      <c r="BGQ79" s="90"/>
      <c r="BGR79" s="90"/>
      <c r="BGS79" s="90"/>
      <c r="BGT79" s="90"/>
      <c r="BGU79" s="90"/>
      <c r="BGV79" s="90"/>
      <c r="BGW79" s="90"/>
      <c r="BGX79" s="90"/>
      <c r="BGY79" s="90"/>
      <c r="BGZ79" s="90"/>
      <c r="BHA79" s="90"/>
      <c r="BHB79" s="90"/>
      <c r="BHC79" s="90"/>
      <c r="BHD79" s="90"/>
      <c r="BHE79" s="90"/>
      <c r="BHF79" s="90"/>
      <c r="BHG79" s="90"/>
      <c r="BHH79" s="90"/>
      <c r="BHI79" s="90"/>
      <c r="BHJ79" s="90"/>
      <c r="BHK79" s="90"/>
      <c r="BHL79" s="90"/>
      <c r="BHM79" s="90"/>
      <c r="BHN79" s="90"/>
      <c r="BHO79" s="90"/>
      <c r="BHP79" s="90"/>
      <c r="BHQ79" s="90"/>
      <c r="BHR79" s="90"/>
      <c r="BHS79" s="90"/>
      <c r="BHT79" s="90"/>
      <c r="BHU79" s="90"/>
      <c r="BHV79" s="90"/>
      <c r="BHW79" s="90"/>
      <c r="BHX79" s="90"/>
      <c r="BHY79" s="90"/>
      <c r="BHZ79" s="90"/>
      <c r="BIA79" s="90"/>
      <c r="BIB79" s="90"/>
      <c r="BIC79" s="90"/>
      <c r="BID79" s="90"/>
      <c r="BIE79" s="90"/>
      <c r="BIF79" s="90"/>
      <c r="BIG79" s="90"/>
      <c r="BIH79" s="90"/>
      <c r="BII79" s="90"/>
      <c r="BIJ79" s="90"/>
      <c r="BIK79" s="90"/>
      <c r="BIL79" s="90"/>
      <c r="BIM79" s="90"/>
      <c r="BIN79" s="90"/>
      <c r="BIO79" s="90"/>
      <c r="BIP79" s="90"/>
      <c r="BIQ79" s="90"/>
      <c r="BIR79" s="90"/>
      <c r="BIS79" s="90"/>
      <c r="BIT79" s="90"/>
      <c r="BIU79" s="90"/>
      <c r="BIV79" s="90"/>
      <c r="BIW79" s="90"/>
      <c r="BIX79" s="90"/>
      <c r="BIY79" s="90"/>
      <c r="BIZ79" s="90"/>
      <c r="BJA79" s="90"/>
      <c r="BJB79" s="90"/>
      <c r="BJC79" s="90"/>
      <c r="BJD79" s="90"/>
      <c r="BJE79" s="90"/>
      <c r="BJF79" s="90"/>
      <c r="BJG79" s="90"/>
      <c r="BJH79" s="90"/>
      <c r="BJI79" s="90"/>
      <c r="BJJ79" s="90"/>
      <c r="BJK79" s="90"/>
      <c r="BJL79" s="90"/>
      <c r="BJM79" s="90"/>
      <c r="BJN79" s="90"/>
      <c r="BJO79" s="90"/>
      <c r="BJP79" s="90"/>
      <c r="BJQ79" s="90"/>
      <c r="BJR79" s="90"/>
      <c r="BJS79" s="90"/>
      <c r="BJT79" s="90"/>
      <c r="BJU79" s="90"/>
      <c r="BJV79" s="90"/>
      <c r="BJW79" s="90"/>
      <c r="BJX79" s="90"/>
      <c r="BJY79" s="90"/>
      <c r="BJZ79" s="90"/>
      <c r="BKA79" s="90"/>
      <c r="BKB79" s="90"/>
      <c r="BKC79" s="90"/>
      <c r="BKD79" s="90"/>
      <c r="BKE79" s="90"/>
      <c r="BKF79" s="90"/>
      <c r="BKG79" s="90"/>
      <c r="BKH79" s="90"/>
      <c r="BKI79" s="90"/>
      <c r="BKJ79" s="90"/>
      <c r="BKK79" s="90"/>
      <c r="BKL79" s="90"/>
      <c r="BKM79" s="90"/>
      <c r="BKN79" s="90"/>
      <c r="BKO79" s="90"/>
      <c r="BKP79" s="90"/>
      <c r="BKQ79" s="90"/>
      <c r="BKR79" s="90"/>
      <c r="BKS79" s="90"/>
      <c r="BKT79" s="90"/>
      <c r="BKU79" s="90"/>
      <c r="BKV79" s="90"/>
      <c r="BKW79" s="90"/>
      <c r="BKX79" s="90"/>
      <c r="BKY79" s="90"/>
      <c r="BKZ79" s="90"/>
      <c r="BLA79" s="90"/>
      <c r="BLB79" s="90"/>
      <c r="BLC79" s="90"/>
      <c r="BLD79" s="90"/>
      <c r="BLE79" s="90"/>
      <c r="BLF79" s="90"/>
      <c r="BLG79" s="90"/>
      <c r="BLH79" s="90"/>
      <c r="BLI79" s="90"/>
      <c r="BLJ79" s="90"/>
      <c r="BLK79" s="90"/>
      <c r="BLL79" s="90"/>
      <c r="BLM79" s="90"/>
      <c r="BLN79" s="90"/>
      <c r="BLO79" s="90"/>
      <c r="BLP79" s="90"/>
      <c r="BLQ79" s="90"/>
      <c r="BLR79" s="90"/>
      <c r="BLS79" s="90"/>
      <c r="BLT79" s="90"/>
      <c r="BLU79" s="90"/>
      <c r="BLV79" s="90"/>
      <c r="BLW79" s="90"/>
      <c r="BLX79" s="90"/>
      <c r="BLY79" s="90"/>
      <c r="BLZ79" s="90"/>
      <c r="BMA79" s="90"/>
      <c r="BMB79" s="90"/>
      <c r="BMC79" s="90"/>
      <c r="BMD79" s="90"/>
      <c r="BME79" s="90"/>
      <c r="BMF79" s="90"/>
      <c r="BMG79" s="90"/>
      <c r="BMH79" s="90"/>
      <c r="BMI79" s="90"/>
      <c r="BMJ79" s="90"/>
      <c r="BMK79" s="90"/>
      <c r="BML79" s="90"/>
      <c r="BMM79" s="90"/>
      <c r="BMN79" s="90"/>
      <c r="BMO79" s="90"/>
      <c r="BMP79" s="90"/>
      <c r="BMQ79" s="90"/>
      <c r="BMR79" s="90"/>
      <c r="BMS79" s="90"/>
      <c r="BMT79" s="90"/>
      <c r="BMU79" s="90"/>
      <c r="BMV79" s="90"/>
      <c r="BMW79" s="90"/>
      <c r="BMX79" s="90"/>
      <c r="BMY79" s="90"/>
      <c r="BMZ79" s="90"/>
      <c r="BNA79" s="90"/>
      <c r="BNB79" s="90"/>
      <c r="BNC79" s="90"/>
      <c r="BND79" s="90"/>
      <c r="BNE79" s="90"/>
      <c r="BNF79" s="90"/>
      <c r="BNG79" s="90"/>
      <c r="BNH79" s="90"/>
      <c r="BNI79" s="90"/>
      <c r="BNJ79" s="90"/>
      <c r="BNK79" s="90"/>
      <c r="BNL79" s="90"/>
      <c r="BNM79" s="90"/>
      <c r="BNN79" s="90"/>
      <c r="BNO79" s="90"/>
      <c r="BNP79" s="90"/>
      <c r="BNQ79" s="90"/>
      <c r="BNR79" s="90"/>
      <c r="BNS79" s="90"/>
      <c r="BNT79" s="90"/>
      <c r="BNU79" s="90"/>
      <c r="BNV79" s="90"/>
      <c r="BNW79" s="90"/>
      <c r="BNX79" s="90"/>
      <c r="BNY79" s="90"/>
      <c r="BNZ79" s="90"/>
      <c r="BOA79" s="90"/>
      <c r="BOB79" s="90"/>
      <c r="BOC79" s="90"/>
      <c r="BOD79" s="90"/>
      <c r="BOE79" s="90"/>
      <c r="BOF79" s="90"/>
      <c r="BOG79" s="90"/>
      <c r="BOH79" s="90"/>
      <c r="BOI79" s="90"/>
      <c r="BOJ79" s="90"/>
      <c r="BOK79" s="90"/>
      <c r="BOL79" s="90"/>
      <c r="BOM79" s="90"/>
      <c r="BON79" s="90"/>
      <c r="BOO79" s="90"/>
      <c r="BOP79" s="90"/>
      <c r="BOQ79" s="90"/>
      <c r="BOR79" s="90"/>
      <c r="BOS79" s="90"/>
      <c r="BOT79" s="90"/>
      <c r="BOU79" s="90"/>
      <c r="BOV79" s="90"/>
      <c r="BOW79" s="90"/>
      <c r="BOX79" s="90"/>
      <c r="BOY79" s="90"/>
      <c r="BOZ79" s="90"/>
      <c r="BPA79" s="90"/>
      <c r="BPB79" s="90"/>
      <c r="BPC79" s="90"/>
      <c r="BPD79" s="90"/>
      <c r="BPE79" s="90"/>
      <c r="BPF79" s="90"/>
      <c r="BPG79" s="90"/>
      <c r="BPH79" s="90"/>
      <c r="BPI79" s="90"/>
      <c r="BPJ79" s="90"/>
      <c r="BPK79" s="90"/>
      <c r="BPL79" s="90"/>
      <c r="BPM79" s="90"/>
      <c r="BPN79" s="90"/>
      <c r="BPO79" s="90"/>
      <c r="BPP79" s="90"/>
      <c r="BPQ79" s="90"/>
      <c r="BPR79" s="90"/>
      <c r="BPS79" s="90"/>
      <c r="BPT79" s="90"/>
      <c r="BPU79" s="90"/>
      <c r="BPV79" s="90"/>
      <c r="BPW79" s="90"/>
      <c r="BPX79" s="90"/>
      <c r="BPY79" s="90"/>
      <c r="BPZ79" s="90"/>
      <c r="BQA79" s="90"/>
      <c r="BQB79" s="90"/>
      <c r="BQC79" s="90"/>
      <c r="BQD79" s="90"/>
      <c r="BQE79" s="90"/>
      <c r="BQF79" s="90"/>
      <c r="BQG79" s="90"/>
      <c r="BQH79" s="90"/>
      <c r="BQI79" s="90"/>
      <c r="BQJ79" s="90"/>
      <c r="BQK79" s="90"/>
      <c r="BQL79" s="90"/>
      <c r="BQM79" s="90"/>
      <c r="BQN79" s="90"/>
      <c r="BQO79" s="90"/>
      <c r="BQP79" s="90"/>
      <c r="BQQ79" s="90"/>
      <c r="BQR79" s="90"/>
      <c r="BQS79" s="90"/>
      <c r="BQT79" s="90"/>
      <c r="BQU79" s="90"/>
      <c r="BQV79" s="90"/>
      <c r="BQW79" s="90"/>
      <c r="BQX79" s="90"/>
      <c r="BQY79" s="90"/>
      <c r="BQZ79" s="90"/>
      <c r="BRA79" s="90"/>
      <c r="BRB79" s="90"/>
      <c r="BRC79" s="90"/>
      <c r="BRD79" s="90"/>
      <c r="BRE79" s="90"/>
      <c r="BRF79" s="90"/>
      <c r="BRG79" s="90"/>
      <c r="BRH79" s="90"/>
      <c r="BRI79" s="90"/>
      <c r="BRJ79" s="90"/>
      <c r="BRK79" s="90"/>
      <c r="BRL79" s="90"/>
      <c r="BRM79" s="90"/>
      <c r="BRN79" s="90"/>
      <c r="BRO79" s="90"/>
      <c r="BRP79" s="90"/>
      <c r="BRQ79" s="90"/>
      <c r="BRR79" s="90"/>
      <c r="BRS79" s="90"/>
      <c r="BRT79" s="90"/>
      <c r="BRU79" s="90"/>
      <c r="BRV79" s="90"/>
      <c r="BRW79" s="90"/>
      <c r="BRX79" s="90"/>
      <c r="BRY79" s="90"/>
      <c r="BRZ79" s="90"/>
      <c r="BSA79" s="90"/>
      <c r="BSB79" s="90"/>
      <c r="BSC79" s="90"/>
      <c r="BSD79" s="90"/>
      <c r="BSE79" s="90"/>
      <c r="BSF79" s="90"/>
      <c r="BSG79" s="90"/>
      <c r="BSH79" s="90"/>
      <c r="BSI79" s="90"/>
      <c r="BSJ79" s="90"/>
      <c r="BSK79" s="90"/>
      <c r="BSL79" s="90"/>
      <c r="BSM79" s="90"/>
      <c r="BSN79" s="90"/>
      <c r="BSO79" s="90"/>
      <c r="BSP79" s="90"/>
      <c r="BSQ79" s="90"/>
      <c r="BSR79" s="90"/>
      <c r="BSS79" s="90"/>
      <c r="BST79" s="90"/>
      <c r="BSU79" s="90"/>
      <c r="BSV79" s="90"/>
      <c r="BSW79" s="90"/>
      <c r="BSX79" s="90"/>
      <c r="BSY79" s="90"/>
      <c r="BSZ79" s="90"/>
      <c r="BTA79" s="90"/>
      <c r="BTB79" s="90"/>
      <c r="BTC79" s="90"/>
      <c r="BTD79" s="90"/>
      <c r="BTE79" s="90"/>
      <c r="BTF79" s="90"/>
      <c r="BTG79" s="90"/>
      <c r="BTH79" s="90"/>
      <c r="BTI79" s="90"/>
      <c r="BTJ79" s="90"/>
      <c r="BTK79" s="90"/>
      <c r="BTL79" s="90"/>
      <c r="BTM79" s="90"/>
      <c r="BTN79" s="90"/>
      <c r="BTO79" s="90"/>
      <c r="BTP79" s="90"/>
      <c r="BTQ79" s="90"/>
      <c r="BTR79" s="90"/>
      <c r="BTS79" s="90"/>
      <c r="BTT79" s="90"/>
      <c r="BTU79" s="90"/>
      <c r="BTV79" s="90"/>
      <c r="BTW79" s="90"/>
      <c r="BTX79" s="90"/>
      <c r="BTY79" s="90"/>
      <c r="BTZ79" s="90"/>
      <c r="BUA79" s="90"/>
      <c r="BUB79" s="90"/>
      <c r="BUC79" s="90"/>
      <c r="BUD79" s="90"/>
      <c r="BUE79" s="90"/>
      <c r="BUF79" s="90"/>
      <c r="BUG79" s="90"/>
      <c r="BUH79" s="90"/>
      <c r="BUI79" s="90"/>
      <c r="BUJ79" s="90"/>
      <c r="BUK79" s="90"/>
      <c r="BUL79" s="90"/>
      <c r="BUM79" s="90"/>
      <c r="BUN79" s="90"/>
      <c r="BUO79" s="90"/>
      <c r="BUP79" s="90"/>
      <c r="BUQ79" s="90"/>
      <c r="BUR79" s="90"/>
      <c r="BUS79" s="90"/>
      <c r="BUT79" s="90"/>
      <c r="BUU79" s="90"/>
      <c r="BUV79" s="90"/>
      <c r="BUW79" s="90"/>
      <c r="BUX79" s="90"/>
      <c r="BUY79" s="90"/>
      <c r="BUZ79" s="90"/>
      <c r="BVA79" s="90"/>
      <c r="BVB79" s="90"/>
      <c r="BVC79" s="90"/>
      <c r="BVD79" s="90"/>
      <c r="BVE79" s="90"/>
      <c r="BVF79" s="90"/>
      <c r="BVG79" s="90"/>
      <c r="BVH79" s="90"/>
      <c r="BVI79" s="90"/>
      <c r="BVJ79" s="90"/>
      <c r="BVK79" s="90"/>
      <c r="BVL79" s="90"/>
      <c r="BVM79" s="90"/>
      <c r="BVN79" s="90"/>
      <c r="BVO79" s="90"/>
      <c r="BVP79" s="90"/>
      <c r="BVQ79" s="90"/>
      <c r="BVR79" s="90"/>
      <c r="BVS79" s="90"/>
      <c r="BVT79" s="90"/>
      <c r="BVU79" s="90"/>
      <c r="BVV79" s="90"/>
      <c r="BVW79" s="90"/>
      <c r="BVX79" s="90"/>
      <c r="BVY79" s="90"/>
      <c r="BVZ79" s="90"/>
      <c r="BWA79" s="90"/>
      <c r="BWB79" s="90"/>
      <c r="BWC79" s="90"/>
      <c r="BWD79" s="90"/>
      <c r="BWE79" s="90"/>
      <c r="BWF79" s="90"/>
      <c r="BWG79" s="90"/>
      <c r="BWH79" s="90"/>
      <c r="BWI79" s="90"/>
      <c r="BWJ79" s="90"/>
      <c r="BWK79" s="90"/>
      <c r="BWL79" s="90"/>
      <c r="BWM79" s="90"/>
      <c r="BWN79" s="90"/>
      <c r="BWO79" s="90"/>
      <c r="BWP79" s="90"/>
      <c r="BWQ79" s="90"/>
      <c r="BWR79" s="90"/>
      <c r="BWS79" s="90"/>
      <c r="BWT79" s="90"/>
      <c r="BWU79" s="90"/>
      <c r="BWV79" s="90"/>
      <c r="BWW79" s="90"/>
      <c r="BWX79" s="90"/>
      <c r="BWY79" s="90"/>
      <c r="BWZ79" s="90"/>
      <c r="BXA79" s="90"/>
      <c r="BXB79" s="90"/>
      <c r="BXC79" s="90"/>
      <c r="BXD79" s="90"/>
      <c r="BXE79" s="90"/>
      <c r="BXF79" s="90"/>
      <c r="BXG79" s="90"/>
      <c r="BXH79" s="90"/>
      <c r="BXI79" s="90"/>
      <c r="BXJ79" s="90"/>
      <c r="BXK79" s="90"/>
      <c r="BXL79" s="90"/>
      <c r="BXM79" s="90"/>
      <c r="BXN79" s="90"/>
      <c r="BXO79" s="90"/>
      <c r="BXP79" s="90"/>
      <c r="BXQ79" s="90"/>
      <c r="BXR79" s="90"/>
      <c r="BXS79" s="90"/>
      <c r="BXT79" s="90"/>
      <c r="BXU79" s="90"/>
      <c r="BXV79" s="90"/>
      <c r="BXW79" s="90"/>
      <c r="BXX79" s="90"/>
      <c r="BXY79" s="90"/>
      <c r="BXZ79" s="90"/>
      <c r="BYA79" s="90"/>
      <c r="BYB79" s="90"/>
      <c r="BYC79" s="90"/>
      <c r="BYD79" s="90"/>
      <c r="BYE79" s="90"/>
      <c r="BYF79" s="90"/>
      <c r="BYG79" s="90"/>
      <c r="BYH79" s="90"/>
      <c r="BYI79" s="90"/>
      <c r="BYJ79" s="90"/>
      <c r="BYK79" s="90"/>
      <c r="BYL79" s="90"/>
      <c r="BYM79" s="90"/>
      <c r="BYN79" s="90"/>
      <c r="BYO79" s="90"/>
      <c r="BYP79" s="90"/>
      <c r="BYQ79" s="90"/>
      <c r="BYR79" s="90"/>
      <c r="BYS79" s="90"/>
      <c r="BYT79" s="90"/>
      <c r="BYU79" s="90"/>
      <c r="BYV79" s="90"/>
      <c r="BYW79" s="90"/>
      <c r="BYX79" s="90"/>
      <c r="BYY79" s="90"/>
      <c r="BYZ79" s="90"/>
      <c r="BZA79" s="90"/>
      <c r="BZB79" s="90"/>
      <c r="BZC79" s="90"/>
      <c r="BZD79" s="90"/>
      <c r="BZE79" s="90"/>
      <c r="BZF79" s="90"/>
      <c r="BZG79" s="90"/>
      <c r="BZH79" s="90"/>
      <c r="BZI79" s="90"/>
      <c r="BZJ79" s="90"/>
      <c r="BZK79" s="90"/>
      <c r="BZL79" s="90"/>
      <c r="BZM79" s="90"/>
      <c r="BZN79" s="90"/>
      <c r="BZO79" s="90"/>
      <c r="BZP79" s="90"/>
      <c r="BZQ79" s="90"/>
      <c r="BZR79" s="90"/>
      <c r="BZS79" s="90"/>
      <c r="BZT79" s="90"/>
      <c r="BZU79" s="90"/>
      <c r="BZV79" s="90"/>
      <c r="BZW79" s="90"/>
      <c r="BZX79" s="90"/>
      <c r="BZY79" s="90"/>
      <c r="BZZ79" s="90"/>
      <c r="CAA79" s="90"/>
      <c r="CAB79" s="90"/>
      <c r="CAC79" s="90"/>
      <c r="CAD79" s="90"/>
      <c r="CAE79" s="90"/>
      <c r="CAF79" s="90"/>
      <c r="CAG79" s="90"/>
      <c r="CAH79" s="90"/>
      <c r="CAI79" s="90"/>
      <c r="CAJ79" s="90"/>
      <c r="CAK79" s="90"/>
      <c r="CAL79" s="90"/>
      <c r="CAM79" s="90"/>
      <c r="CAN79" s="90"/>
      <c r="CAO79" s="90"/>
      <c r="CAP79" s="90"/>
      <c r="CAQ79" s="90"/>
      <c r="CAR79" s="90"/>
      <c r="CAS79" s="90"/>
      <c r="CAT79" s="90"/>
      <c r="CAU79" s="90"/>
      <c r="CAV79" s="90"/>
      <c r="CAW79" s="90"/>
      <c r="CAX79" s="90"/>
      <c r="CAY79" s="90"/>
      <c r="CAZ79" s="90"/>
      <c r="CBA79" s="90"/>
      <c r="CBB79" s="90"/>
      <c r="CBC79" s="90"/>
      <c r="CBD79" s="90"/>
      <c r="CBE79" s="90"/>
      <c r="CBF79" s="90"/>
      <c r="CBG79" s="90"/>
      <c r="CBH79" s="90"/>
      <c r="CBI79" s="90"/>
      <c r="CBJ79" s="90"/>
      <c r="CBK79" s="90"/>
      <c r="CBL79" s="90"/>
      <c r="CBM79" s="90"/>
      <c r="CBN79" s="90"/>
      <c r="CBO79" s="90"/>
      <c r="CBP79" s="90"/>
      <c r="CBQ79" s="90"/>
      <c r="CBR79" s="90"/>
      <c r="CBS79" s="90"/>
      <c r="CBT79" s="90"/>
      <c r="CBU79" s="90"/>
      <c r="CBV79" s="90"/>
      <c r="CBW79" s="90"/>
      <c r="CBX79" s="90"/>
      <c r="CBY79" s="90"/>
      <c r="CBZ79" s="90"/>
      <c r="CCA79" s="90"/>
      <c r="CCB79" s="90"/>
      <c r="CCC79" s="90"/>
      <c r="CCD79" s="90"/>
      <c r="CCE79" s="90"/>
      <c r="CCF79" s="90"/>
      <c r="CCG79" s="90"/>
      <c r="CCH79" s="90"/>
      <c r="CCI79" s="90"/>
      <c r="CCJ79" s="90"/>
      <c r="CCK79" s="90"/>
      <c r="CCL79" s="90"/>
      <c r="CCM79" s="90"/>
      <c r="CCN79" s="90"/>
      <c r="CCO79" s="90"/>
      <c r="CCP79" s="90"/>
      <c r="CCQ79" s="90"/>
      <c r="CCR79" s="90"/>
      <c r="CCS79" s="90"/>
      <c r="CCT79" s="90"/>
      <c r="CCU79" s="90"/>
      <c r="CCV79" s="90"/>
      <c r="CCW79" s="90"/>
      <c r="CCX79" s="90"/>
      <c r="CCY79" s="90"/>
      <c r="CCZ79" s="90"/>
      <c r="CDA79" s="90"/>
      <c r="CDB79" s="90"/>
      <c r="CDC79" s="90"/>
      <c r="CDD79" s="90"/>
      <c r="CDE79" s="90"/>
      <c r="CDF79" s="90"/>
      <c r="CDG79" s="90"/>
      <c r="CDH79" s="90"/>
      <c r="CDI79" s="90"/>
      <c r="CDJ79" s="90"/>
      <c r="CDK79" s="90"/>
      <c r="CDL79" s="90"/>
      <c r="CDM79" s="90"/>
      <c r="CDN79" s="90"/>
      <c r="CDO79" s="90"/>
      <c r="CDP79" s="90"/>
      <c r="CDQ79" s="90"/>
      <c r="CDR79" s="90"/>
      <c r="CDS79" s="90"/>
      <c r="CDT79" s="90"/>
      <c r="CDU79" s="90"/>
      <c r="CDV79" s="90"/>
      <c r="CDW79" s="90"/>
      <c r="CDX79" s="90"/>
      <c r="CDY79" s="90"/>
      <c r="CDZ79" s="90"/>
      <c r="CEA79" s="90"/>
      <c r="CEB79" s="90"/>
      <c r="CEC79" s="90"/>
      <c r="CED79" s="90"/>
      <c r="CEE79" s="90"/>
      <c r="CEF79" s="90"/>
      <c r="CEG79" s="90"/>
      <c r="CEH79" s="90"/>
      <c r="CEI79" s="90"/>
      <c r="CEJ79" s="90"/>
      <c r="CEK79" s="90"/>
      <c r="CEL79" s="90"/>
      <c r="CEM79" s="90"/>
      <c r="CEN79" s="90"/>
      <c r="CEO79" s="90"/>
      <c r="CEP79" s="90"/>
      <c r="CEQ79" s="90"/>
      <c r="CER79" s="90"/>
      <c r="CES79" s="90"/>
      <c r="CET79" s="90"/>
      <c r="CEU79" s="90"/>
      <c r="CEV79" s="90"/>
      <c r="CEW79" s="90"/>
      <c r="CEX79" s="90"/>
      <c r="CEY79" s="90"/>
      <c r="CEZ79" s="90"/>
      <c r="CFA79" s="90"/>
      <c r="CFB79" s="90"/>
      <c r="CFC79" s="90"/>
      <c r="CFD79" s="90"/>
      <c r="CFE79" s="90"/>
      <c r="CFF79" s="90"/>
      <c r="CFG79" s="90"/>
      <c r="CFH79" s="90"/>
      <c r="CFI79" s="90"/>
      <c r="CFJ79" s="90"/>
      <c r="CFK79" s="90"/>
      <c r="CFL79" s="90"/>
      <c r="CFM79" s="90"/>
      <c r="CFN79" s="90"/>
      <c r="CFO79" s="90"/>
      <c r="CFP79" s="90"/>
      <c r="CFQ79" s="90"/>
      <c r="CFR79" s="90"/>
      <c r="CFS79" s="90"/>
      <c r="CFT79" s="90"/>
      <c r="CFU79" s="90"/>
      <c r="CFV79" s="90"/>
      <c r="CFW79" s="90"/>
      <c r="CFX79" s="90"/>
      <c r="CFY79" s="90"/>
      <c r="CFZ79" s="90"/>
      <c r="CGA79" s="90"/>
      <c r="CGB79" s="90"/>
      <c r="CGC79" s="90"/>
      <c r="CGD79" s="90"/>
      <c r="CGE79" s="90"/>
      <c r="CGF79" s="90"/>
      <c r="CGG79" s="90"/>
      <c r="CGH79" s="90"/>
      <c r="CGI79" s="90"/>
      <c r="CGJ79" s="90"/>
      <c r="CGK79" s="90"/>
      <c r="CGL79" s="90"/>
      <c r="CGM79" s="90"/>
      <c r="CGN79" s="90"/>
      <c r="CGO79" s="90"/>
      <c r="CGP79" s="90"/>
      <c r="CGQ79" s="90"/>
      <c r="CGR79" s="90"/>
      <c r="CGS79" s="90"/>
      <c r="CGT79" s="90"/>
      <c r="CGU79" s="90"/>
      <c r="CGV79" s="90"/>
      <c r="CGW79" s="90"/>
      <c r="CGX79" s="90"/>
      <c r="CGY79" s="90"/>
      <c r="CGZ79" s="90"/>
      <c r="CHA79" s="90"/>
      <c r="CHB79" s="90"/>
      <c r="CHC79" s="90"/>
      <c r="CHD79" s="90"/>
      <c r="CHE79" s="90"/>
      <c r="CHF79" s="90"/>
      <c r="CHG79" s="90"/>
      <c r="CHH79" s="90"/>
      <c r="CHI79" s="90"/>
      <c r="CHJ79" s="90"/>
      <c r="CHK79" s="90"/>
      <c r="CHL79" s="90"/>
      <c r="CHM79" s="90"/>
      <c r="CHN79" s="90"/>
      <c r="CHO79" s="90"/>
      <c r="CHP79" s="90"/>
      <c r="CHQ79" s="90"/>
      <c r="CHR79" s="90"/>
      <c r="CHS79" s="90"/>
      <c r="CHT79" s="90"/>
      <c r="CHU79" s="90"/>
      <c r="CHV79" s="90"/>
      <c r="CHW79" s="90"/>
      <c r="CHX79" s="90"/>
      <c r="CHY79" s="90"/>
      <c r="CHZ79" s="90"/>
      <c r="CIA79" s="90"/>
      <c r="CIB79" s="90"/>
      <c r="CIC79" s="90"/>
      <c r="CID79" s="90"/>
      <c r="CIE79" s="90"/>
      <c r="CIF79" s="90"/>
      <c r="CIG79" s="90"/>
      <c r="CIH79" s="90"/>
      <c r="CII79" s="90"/>
      <c r="CIJ79" s="90"/>
      <c r="CIK79" s="90"/>
      <c r="CIL79" s="90"/>
      <c r="CIM79" s="90"/>
      <c r="CIN79" s="90"/>
      <c r="CIO79" s="90"/>
      <c r="CIP79" s="90"/>
      <c r="CIQ79" s="90"/>
      <c r="CIR79" s="90"/>
      <c r="CIS79" s="90"/>
      <c r="CIT79" s="90"/>
      <c r="CIU79" s="90"/>
      <c r="CIV79" s="90"/>
      <c r="CIW79" s="90"/>
      <c r="CIX79" s="90"/>
      <c r="CIY79" s="90"/>
      <c r="CIZ79" s="90"/>
      <c r="CJA79" s="90"/>
      <c r="CJB79" s="90"/>
      <c r="CJC79" s="90"/>
      <c r="CJD79" s="90"/>
      <c r="CJE79" s="90"/>
      <c r="CJF79" s="90"/>
      <c r="CJG79" s="90"/>
      <c r="CJH79" s="90"/>
      <c r="CJI79" s="90"/>
      <c r="CJJ79" s="90"/>
      <c r="CJK79" s="90"/>
      <c r="CJL79" s="90"/>
      <c r="CJM79" s="90"/>
      <c r="CJN79" s="90"/>
      <c r="CJO79" s="90"/>
      <c r="CJP79" s="90"/>
      <c r="CJQ79" s="90"/>
      <c r="CJR79" s="90"/>
      <c r="CJS79" s="90"/>
      <c r="CJT79" s="90"/>
      <c r="CJU79" s="90"/>
      <c r="CJV79" s="90"/>
      <c r="CJW79" s="90"/>
      <c r="CJX79" s="90"/>
      <c r="CJY79" s="90"/>
      <c r="CJZ79" s="90"/>
      <c r="CKA79" s="90"/>
      <c r="CKB79" s="90"/>
      <c r="CKC79" s="90"/>
      <c r="CKD79" s="90"/>
      <c r="CKE79" s="90"/>
      <c r="CKF79" s="90"/>
      <c r="CKG79" s="90"/>
      <c r="CKH79" s="90"/>
      <c r="CKI79" s="90"/>
      <c r="CKJ79" s="90"/>
      <c r="CKK79" s="90"/>
      <c r="CKL79" s="90"/>
      <c r="CKM79" s="90"/>
      <c r="CKN79" s="90"/>
      <c r="CKO79" s="90"/>
      <c r="CKP79" s="90"/>
      <c r="CKQ79" s="90"/>
      <c r="CKR79" s="90"/>
      <c r="CKS79" s="90"/>
      <c r="CKT79" s="90"/>
      <c r="CKU79" s="90"/>
      <c r="CKV79" s="90"/>
      <c r="CKW79" s="90"/>
      <c r="CKX79" s="90"/>
      <c r="CKY79" s="90"/>
      <c r="CKZ79" s="90"/>
      <c r="CLA79" s="90"/>
      <c r="CLB79" s="90"/>
      <c r="CLC79" s="90"/>
      <c r="CLD79" s="90"/>
      <c r="CLE79" s="90"/>
      <c r="CLF79" s="90"/>
      <c r="CLG79" s="90"/>
      <c r="CLH79" s="90"/>
      <c r="CLI79" s="90"/>
      <c r="CLJ79" s="90"/>
      <c r="CLK79" s="90"/>
      <c r="CLL79" s="90"/>
      <c r="CLM79" s="90"/>
      <c r="CLN79" s="90"/>
      <c r="CLO79" s="90"/>
      <c r="CLP79" s="90"/>
      <c r="CLQ79" s="90"/>
      <c r="CLR79" s="90"/>
      <c r="CLS79" s="90"/>
      <c r="CLT79" s="90"/>
      <c r="CLU79" s="90"/>
      <c r="CLV79" s="90"/>
      <c r="CLW79" s="90"/>
      <c r="CLX79" s="90"/>
      <c r="CLY79" s="90"/>
      <c r="CLZ79" s="90"/>
      <c r="CMA79" s="90"/>
      <c r="CMB79" s="90"/>
      <c r="CMC79" s="90"/>
      <c r="CMD79" s="90"/>
      <c r="CME79" s="90"/>
      <c r="CMF79" s="90"/>
      <c r="CMG79" s="90"/>
      <c r="CMH79" s="90"/>
      <c r="CMI79" s="90"/>
      <c r="CMJ79" s="90"/>
      <c r="CMK79" s="90"/>
      <c r="CML79" s="90"/>
      <c r="CMM79" s="90"/>
      <c r="CMN79" s="90"/>
      <c r="CMO79" s="90"/>
      <c r="CMP79" s="90"/>
      <c r="CMQ79" s="90"/>
      <c r="CMR79" s="90"/>
      <c r="CMS79" s="90"/>
      <c r="CMT79" s="90"/>
      <c r="CMU79" s="90"/>
      <c r="CMV79" s="90"/>
      <c r="CMW79" s="90"/>
      <c r="CMX79" s="90"/>
      <c r="CMY79" s="90"/>
      <c r="CMZ79" s="90"/>
      <c r="CNA79" s="90"/>
      <c r="CNB79" s="90"/>
      <c r="CNC79" s="90"/>
      <c r="CND79" s="90"/>
      <c r="CNE79" s="90"/>
      <c r="CNF79" s="90"/>
      <c r="CNG79" s="90"/>
      <c r="CNH79" s="90"/>
      <c r="CNI79" s="90"/>
      <c r="CNJ79" s="90"/>
      <c r="CNK79" s="90"/>
      <c r="CNL79" s="90"/>
      <c r="CNM79" s="90"/>
      <c r="CNN79" s="90"/>
      <c r="CNO79" s="90"/>
      <c r="CNP79" s="90"/>
      <c r="CNQ79" s="90"/>
      <c r="CNR79" s="90"/>
      <c r="CNS79" s="90"/>
      <c r="CNT79" s="90"/>
      <c r="CNU79" s="90"/>
      <c r="CNV79" s="90"/>
      <c r="CNW79" s="90"/>
      <c r="CNX79" s="90"/>
      <c r="CNY79" s="90"/>
      <c r="CNZ79" s="90"/>
      <c r="COA79" s="90"/>
      <c r="COB79" s="90"/>
      <c r="COC79" s="90"/>
      <c r="COD79" s="90"/>
      <c r="COE79" s="90"/>
      <c r="COF79" s="90"/>
      <c r="COG79" s="90"/>
      <c r="COH79" s="90"/>
      <c r="COI79" s="90"/>
      <c r="COJ79" s="90"/>
      <c r="COK79" s="90"/>
      <c r="COL79" s="90"/>
      <c r="COM79" s="90"/>
      <c r="CON79" s="90"/>
      <c r="COO79" s="90"/>
      <c r="COP79" s="90"/>
      <c r="COQ79" s="90"/>
      <c r="COR79" s="90"/>
      <c r="COS79" s="90"/>
      <c r="COT79" s="90"/>
      <c r="COU79" s="90"/>
      <c r="COV79" s="90"/>
      <c r="COW79" s="90"/>
      <c r="COX79" s="90"/>
      <c r="COY79" s="90"/>
      <c r="COZ79" s="90"/>
      <c r="CPA79" s="90"/>
      <c r="CPB79" s="90"/>
      <c r="CPC79" s="90"/>
      <c r="CPD79" s="90"/>
      <c r="CPE79" s="90"/>
      <c r="CPF79" s="90"/>
      <c r="CPG79" s="90"/>
      <c r="CPH79" s="90"/>
      <c r="CPI79" s="90"/>
      <c r="CPJ79" s="90"/>
      <c r="CPK79" s="90"/>
      <c r="CPL79" s="90"/>
      <c r="CPM79" s="90"/>
      <c r="CPN79" s="90"/>
      <c r="CPO79" s="90"/>
      <c r="CPP79" s="90"/>
      <c r="CPQ79" s="90"/>
      <c r="CPR79" s="90"/>
      <c r="CPS79" s="90"/>
      <c r="CPT79" s="90"/>
      <c r="CPU79" s="90"/>
      <c r="CPV79" s="90"/>
      <c r="CPW79" s="90"/>
      <c r="CPX79" s="90"/>
      <c r="CPY79" s="90"/>
      <c r="CPZ79" s="90"/>
      <c r="CQA79" s="90"/>
      <c r="CQB79" s="90"/>
      <c r="CQC79" s="90"/>
      <c r="CQD79" s="90"/>
      <c r="CQE79" s="90"/>
      <c r="CQF79" s="90"/>
      <c r="CQG79" s="90"/>
      <c r="CQH79" s="90"/>
      <c r="CQI79" s="90"/>
      <c r="CQJ79" s="90"/>
      <c r="CQK79" s="90"/>
      <c r="CQL79" s="90"/>
      <c r="CQM79" s="90"/>
      <c r="CQN79" s="90"/>
      <c r="CQO79" s="90"/>
      <c r="CQP79" s="90"/>
      <c r="CQQ79" s="90"/>
      <c r="CQR79" s="90"/>
      <c r="CQS79" s="90"/>
      <c r="CQT79" s="90"/>
      <c r="CQU79" s="90"/>
      <c r="CQV79" s="90"/>
      <c r="CQW79" s="90"/>
      <c r="CQX79" s="90"/>
      <c r="CQY79" s="90"/>
      <c r="CQZ79" s="90"/>
      <c r="CRA79" s="90"/>
      <c r="CRB79" s="90"/>
      <c r="CRC79" s="90"/>
      <c r="CRD79" s="90"/>
      <c r="CRE79" s="90"/>
      <c r="CRF79" s="90"/>
      <c r="CRG79" s="90"/>
      <c r="CRH79" s="90"/>
      <c r="CRI79" s="90"/>
      <c r="CRJ79" s="90"/>
      <c r="CRK79" s="90"/>
      <c r="CRL79" s="90"/>
      <c r="CRM79" s="90"/>
      <c r="CRN79" s="90"/>
      <c r="CRO79" s="90"/>
      <c r="CRP79" s="90"/>
      <c r="CRQ79" s="90"/>
      <c r="CRR79" s="90"/>
      <c r="CRS79" s="90"/>
      <c r="CRT79" s="90"/>
      <c r="CRU79" s="90"/>
      <c r="CRV79" s="90"/>
      <c r="CRW79" s="90"/>
      <c r="CRX79" s="90"/>
      <c r="CRY79" s="90"/>
      <c r="CRZ79" s="90"/>
      <c r="CSA79" s="90"/>
      <c r="CSB79" s="90"/>
      <c r="CSC79" s="90"/>
      <c r="CSD79" s="90"/>
      <c r="CSE79" s="90"/>
      <c r="CSF79" s="90"/>
      <c r="CSG79" s="90"/>
      <c r="CSH79" s="90"/>
      <c r="CSI79" s="90"/>
      <c r="CSJ79" s="90"/>
      <c r="CSK79" s="90"/>
      <c r="CSL79" s="90"/>
      <c r="CSM79" s="90"/>
      <c r="CSN79" s="90"/>
      <c r="CSO79" s="90"/>
      <c r="CSP79" s="90"/>
      <c r="CSQ79" s="90"/>
      <c r="CSR79" s="90"/>
      <c r="CSS79" s="90"/>
      <c r="CST79" s="90"/>
      <c r="CSU79" s="90"/>
      <c r="CSV79" s="90"/>
      <c r="CSW79" s="90"/>
      <c r="CSX79" s="90"/>
      <c r="CSY79" s="90"/>
      <c r="CSZ79" s="90"/>
      <c r="CTA79" s="90"/>
      <c r="CTB79" s="90"/>
      <c r="CTC79" s="90"/>
      <c r="CTD79" s="90"/>
      <c r="CTE79" s="90"/>
      <c r="CTF79" s="90"/>
      <c r="CTG79" s="90"/>
      <c r="CTH79" s="90"/>
      <c r="CTI79" s="90"/>
      <c r="CTJ79" s="90"/>
      <c r="CTK79" s="90"/>
      <c r="CTL79" s="90"/>
      <c r="CTM79" s="90"/>
      <c r="CTN79" s="90"/>
      <c r="CTO79" s="90"/>
      <c r="CTP79" s="90"/>
      <c r="CTQ79" s="90"/>
      <c r="CTR79" s="90"/>
      <c r="CTS79" s="90"/>
      <c r="CTT79" s="90"/>
      <c r="CTU79" s="90"/>
      <c r="CTV79" s="90"/>
      <c r="CTW79" s="90"/>
      <c r="CTX79" s="90"/>
      <c r="CTY79" s="90"/>
      <c r="CTZ79" s="90"/>
      <c r="CUA79" s="90"/>
      <c r="CUB79" s="90"/>
      <c r="CUC79" s="90"/>
      <c r="CUD79" s="90"/>
      <c r="CUE79" s="90"/>
      <c r="CUF79" s="90"/>
      <c r="CUG79" s="90"/>
      <c r="CUH79" s="90"/>
      <c r="CUI79" s="90"/>
      <c r="CUJ79" s="90"/>
      <c r="CUK79" s="90"/>
      <c r="CUL79" s="90"/>
      <c r="CUM79" s="90"/>
      <c r="CUN79" s="90"/>
      <c r="CUO79" s="90"/>
      <c r="CUP79" s="90"/>
      <c r="CUQ79" s="90"/>
      <c r="CUR79" s="90"/>
      <c r="CUS79" s="90"/>
      <c r="CUT79" s="90"/>
      <c r="CUU79" s="90"/>
      <c r="CUV79" s="90"/>
      <c r="CUW79" s="90"/>
      <c r="CUX79" s="90"/>
      <c r="CUY79" s="90"/>
      <c r="CUZ79" s="90"/>
      <c r="CVA79" s="90"/>
      <c r="CVB79" s="90"/>
      <c r="CVC79" s="90"/>
      <c r="CVD79" s="90"/>
      <c r="CVE79" s="90"/>
      <c r="CVF79" s="90"/>
      <c r="CVG79" s="90"/>
      <c r="CVH79" s="90"/>
      <c r="CVI79" s="90"/>
      <c r="CVJ79" s="90"/>
      <c r="CVK79" s="90"/>
      <c r="CVL79" s="90"/>
      <c r="CVM79" s="90"/>
      <c r="CVN79" s="90"/>
      <c r="CVO79" s="90"/>
      <c r="CVP79" s="90"/>
      <c r="CVQ79" s="90"/>
      <c r="CVR79" s="90"/>
      <c r="CVS79" s="90"/>
      <c r="CVT79" s="90"/>
      <c r="CVU79" s="90"/>
      <c r="CVV79" s="90"/>
      <c r="CVW79" s="90"/>
      <c r="CVX79" s="90"/>
      <c r="CVY79" s="90"/>
      <c r="CVZ79" s="90"/>
      <c r="CWA79" s="90"/>
      <c r="CWB79" s="90"/>
      <c r="CWC79" s="90"/>
      <c r="CWD79" s="90"/>
      <c r="CWE79" s="90"/>
      <c r="CWF79" s="90"/>
      <c r="CWG79" s="90"/>
      <c r="CWH79" s="90"/>
      <c r="CWI79" s="90"/>
      <c r="CWJ79" s="90"/>
      <c r="CWK79" s="90"/>
      <c r="CWL79" s="90"/>
      <c r="CWM79" s="90"/>
      <c r="CWN79" s="90"/>
      <c r="CWO79" s="90"/>
      <c r="CWP79" s="90"/>
      <c r="CWQ79" s="90"/>
      <c r="CWR79" s="90"/>
      <c r="CWS79" s="90"/>
      <c r="CWT79" s="90"/>
      <c r="CWU79" s="90"/>
      <c r="CWV79" s="90"/>
      <c r="CWW79" s="90"/>
      <c r="CWX79" s="90"/>
      <c r="CWY79" s="90"/>
      <c r="CWZ79" s="90"/>
      <c r="CXA79" s="90"/>
      <c r="CXB79" s="90"/>
      <c r="CXC79" s="90"/>
      <c r="CXD79" s="90"/>
      <c r="CXE79" s="90"/>
      <c r="CXF79" s="90"/>
      <c r="CXG79" s="90"/>
      <c r="CXH79" s="90"/>
      <c r="CXI79" s="90"/>
      <c r="CXJ79" s="90"/>
      <c r="CXK79" s="90"/>
      <c r="CXL79" s="90"/>
      <c r="CXM79" s="90"/>
      <c r="CXN79" s="90"/>
      <c r="CXO79" s="90"/>
      <c r="CXP79" s="90"/>
      <c r="CXQ79" s="90"/>
      <c r="CXR79" s="90"/>
      <c r="CXS79" s="90"/>
      <c r="CXT79" s="90"/>
      <c r="CXU79" s="90"/>
      <c r="CXV79" s="90"/>
      <c r="CXW79" s="90"/>
      <c r="CXX79" s="90"/>
      <c r="CXY79" s="90"/>
      <c r="CXZ79" s="90"/>
      <c r="CYA79" s="90"/>
      <c r="CYB79" s="90"/>
      <c r="CYC79" s="90"/>
      <c r="CYD79" s="90"/>
      <c r="CYE79" s="90"/>
      <c r="CYF79" s="90"/>
      <c r="CYG79" s="90"/>
      <c r="CYH79" s="90"/>
      <c r="CYI79" s="90"/>
      <c r="CYJ79" s="90"/>
      <c r="CYK79" s="90"/>
      <c r="CYL79" s="90"/>
      <c r="CYM79" s="90"/>
      <c r="CYN79" s="90"/>
      <c r="CYO79" s="90"/>
      <c r="CYP79" s="90"/>
      <c r="CYQ79" s="90"/>
      <c r="CYR79" s="90"/>
      <c r="CYS79" s="90"/>
      <c r="CYT79" s="90"/>
      <c r="CYU79" s="90"/>
      <c r="CYV79" s="90"/>
      <c r="CYW79" s="90"/>
      <c r="CYX79" s="90"/>
      <c r="CYY79" s="90"/>
      <c r="CYZ79" s="90"/>
      <c r="CZA79" s="90"/>
      <c r="CZB79" s="90"/>
      <c r="CZC79" s="90"/>
      <c r="CZD79" s="90"/>
      <c r="CZE79" s="90"/>
      <c r="CZF79" s="90"/>
      <c r="CZG79" s="90"/>
      <c r="CZH79" s="90"/>
      <c r="CZI79" s="90"/>
      <c r="CZJ79" s="90"/>
      <c r="CZK79" s="90"/>
      <c r="CZL79" s="90"/>
      <c r="CZM79" s="90"/>
      <c r="CZN79" s="90"/>
      <c r="CZO79" s="90"/>
      <c r="CZP79" s="90"/>
      <c r="CZQ79" s="90"/>
      <c r="CZR79" s="90"/>
      <c r="CZS79" s="90"/>
      <c r="CZT79" s="90"/>
      <c r="CZU79" s="90"/>
      <c r="CZV79" s="90"/>
      <c r="CZW79" s="90"/>
      <c r="CZX79" s="90"/>
      <c r="CZY79" s="90"/>
      <c r="CZZ79" s="90"/>
      <c r="DAA79" s="90"/>
      <c r="DAB79" s="90"/>
      <c r="DAC79" s="90"/>
      <c r="DAD79" s="90"/>
      <c r="DAE79" s="90"/>
      <c r="DAF79" s="90"/>
      <c r="DAG79" s="90"/>
      <c r="DAH79" s="90"/>
      <c r="DAI79" s="90"/>
      <c r="DAJ79" s="90"/>
      <c r="DAK79" s="90"/>
      <c r="DAL79" s="90"/>
      <c r="DAM79" s="90"/>
      <c r="DAN79" s="90"/>
      <c r="DAO79" s="90"/>
      <c r="DAP79" s="90"/>
      <c r="DAQ79" s="90"/>
      <c r="DAR79" s="90"/>
      <c r="DAS79" s="90"/>
      <c r="DAT79" s="90"/>
      <c r="DAU79" s="90"/>
      <c r="DAV79" s="90"/>
      <c r="DAW79" s="90"/>
      <c r="DAX79" s="90"/>
      <c r="DAY79" s="90"/>
      <c r="DAZ79" s="90"/>
      <c r="DBA79" s="90"/>
      <c r="DBB79" s="90"/>
      <c r="DBC79" s="90"/>
      <c r="DBD79" s="90"/>
      <c r="DBE79" s="90"/>
      <c r="DBF79" s="90"/>
      <c r="DBG79" s="90"/>
      <c r="DBH79" s="90"/>
      <c r="DBI79" s="90"/>
      <c r="DBJ79" s="90"/>
      <c r="DBK79" s="90"/>
      <c r="DBL79" s="90"/>
      <c r="DBM79" s="90"/>
      <c r="DBN79" s="90"/>
      <c r="DBO79" s="90"/>
      <c r="DBP79" s="90"/>
      <c r="DBQ79" s="90"/>
      <c r="DBR79" s="90"/>
      <c r="DBS79" s="90"/>
      <c r="DBT79" s="90"/>
      <c r="DBU79" s="90"/>
      <c r="DBV79" s="90"/>
      <c r="DBW79" s="90"/>
      <c r="DBX79" s="90"/>
      <c r="DBY79" s="90"/>
      <c r="DBZ79" s="90"/>
      <c r="DCA79" s="90"/>
      <c r="DCB79" s="90"/>
      <c r="DCC79" s="90"/>
      <c r="DCD79" s="90"/>
      <c r="DCE79" s="90"/>
      <c r="DCF79" s="90"/>
      <c r="DCG79" s="90"/>
      <c r="DCH79" s="90"/>
      <c r="DCI79" s="90"/>
      <c r="DCJ79" s="90"/>
      <c r="DCK79" s="90"/>
      <c r="DCL79" s="90"/>
      <c r="DCM79" s="90"/>
      <c r="DCN79" s="90"/>
      <c r="DCO79" s="90"/>
      <c r="DCP79" s="90"/>
      <c r="DCQ79" s="90"/>
      <c r="DCR79" s="90"/>
      <c r="DCS79" s="90"/>
      <c r="DCT79" s="90"/>
      <c r="DCU79" s="90"/>
      <c r="DCV79" s="90"/>
      <c r="DCW79" s="90"/>
      <c r="DCX79" s="90"/>
      <c r="DCY79" s="90"/>
      <c r="DCZ79" s="90"/>
      <c r="DDA79" s="90"/>
      <c r="DDB79" s="90"/>
      <c r="DDC79" s="90"/>
      <c r="DDD79" s="90"/>
      <c r="DDE79" s="90"/>
      <c r="DDF79" s="90"/>
      <c r="DDG79" s="90"/>
      <c r="DDH79" s="90"/>
      <c r="DDI79" s="90"/>
      <c r="DDJ79" s="90"/>
      <c r="DDK79" s="90"/>
      <c r="DDL79" s="90"/>
      <c r="DDM79" s="90"/>
      <c r="DDN79" s="90"/>
      <c r="DDO79" s="90"/>
      <c r="DDP79" s="90"/>
      <c r="DDQ79" s="90"/>
      <c r="DDR79" s="90"/>
      <c r="DDS79" s="90"/>
      <c r="DDT79" s="90"/>
      <c r="DDU79" s="90"/>
      <c r="DDV79" s="90"/>
      <c r="DDW79" s="90"/>
      <c r="DDX79" s="90"/>
      <c r="DDY79" s="90"/>
      <c r="DDZ79" s="90"/>
      <c r="DEA79" s="90"/>
      <c r="DEB79" s="90"/>
      <c r="DEC79" s="90"/>
      <c r="DED79" s="90"/>
      <c r="DEE79" s="90"/>
      <c r="DEF79" s="90"/>
      <c r="DEG79" s="90"/>
      <c r="DEH79" s="90"/>
      <c r="DEI79" s="90"/>
      <c r="DEJ79" s="90"/>
      <c r="DEK79" s="90"/>
      <c r="DEL79" s="90"/>
      <c r="DEM79" s="90"/>
      <c r="DEN79" s="90"/>
      <c r="DEO79" s="90"/>
      <c r="DEP79" s="90"/>
      <c r="DEQ79" s="90"/>
      <c r="DER79" s="90"/>
      <c r="DES79" s="90"/>
      <c r="DET79" s="90"/>
      <c r="DEU79" s="90"/>
      <c r="DEV79" s="90"/>
      <c r="DEW79" s="90"/>
      <c r="DEX79" s="90"/>
      <c r="DEY79" s="90"/>
      <c r="DEZ79" s="90"/>
      <c r="DFA79" s="90"/>
      <c r="DFB79" s="90"/>
      <c r="DFC79" s="90"/>
      <c r="DFD79" s="90"/>
      <c r="DFE79" s="90"/>
      <c r="DFF79" s="90"/>
      <c r="DFG79" s="90"/>
      <c r="DFH79" s="90"/>
      <c r="DFI79" s="90"/>
      <c r="DFJ79" s="90"/>
      <c r="DFK79" s="90"/>
      <c r="DFL79" s="90"/>
      <c r="DFM79" s="90"/>
      <c r="DFN79" s="90"/>
      <c r="DFO79" s="90"/>
      <c r="DFP79" s="90"/>
      <c r="DFQ79" s="90"/>
      <c r="DFR79" s="90"/>
      <c r="DFS79" s="90"/>
      <c r="DFT79" s="90"/>
      <c r="DFU79" s="90"/>
      <c r="DFV79" s="90"/>
      <c r="DFW79" s="90"/>
      <c r="DFX79" s="90"/>
      <c r="DFY79" s="90"/>
      <c r="DFZ79" s="90"/>
      <c r="DGA79" s="90"/>
      <c r="DGB79" s="90"/>
      <c r="DGC79" s="90"/>
      <c r="DGD79" s="90"/>
      <c r="DGE79" s="90"/>
      <c r="DGF79" s="90"/>
      <c r="DGG79" s="90"/>
      <c r="DGH79" s="90"/>
      <c r="DGI79" s="90"/>
      <c r="DGJ79" s="90"/>
      <c r="DGK79" s="90"/>
      <c r="DGL79" s="90"/>
      <c r="DGM79" s="90"/>
      <c r="DGN79" s="90"/>
      <c r="DGO79" s="90"/>
      <c r="DGP79" s="90"/>
      <c r="DGQ79" s="90"/>
      <c r="DGR79" s="90"/>
      <c r="DGS79" s="90"/>
      <c r="DGT79" s="90"/>
      <c r="DGU79" s="90"/>
      <c r="DGV79" s="90"/>
      <c r="DGW79" s="90"/>
      <c r="DGX79" s="90"/>
      <c r="DGY79" s="90"/>
      <c r="DGZ79" s="90"/>
      <c r="DHA79" s="90"/>
      <c r="DHB79" s="90"/>
      <c r="DHC79" s="90"/>
      <c r="DHD79" s="90"/>
      <c r="DHE79" s="90"/>
      <c r="DHF79" s="90"/>
      <c r="DHG79" s="90"/>
      <c r="DHH79" s="90"/>
      <c r="DHI79" s="90"/>
      <c r="DHJ79" s="90"/>
      <c r="DHK79" s="90"/>
      <c r="DHL79" s="90"/>
      <c r="DHM79" s="90"/>
      <c r="DHN79" s="90"/>
      <c r="DHO79" s="90"/>
      <c r="DHP79" s="90"/>
      <c r="DHQ79" s="90"/>
      <c r="DHR79" s="90"/>
      <c r="DHS79" s="90"/>
      <c r="DHT79" s="90"/>
      <c r="DHU79" s="90"/>
      <c r="DHV79" s="90"/>
      <c r="DHW79" s="90"/>
      <c r="DHX79" s="90"/>
      <c r="DHY79" s="90"/>
      <c r="DHZ79" s="90"/>
      <c r="DIA79" s="90"/>
      <c r="DIB79" s="90"/>
      <c r="DIC79" s="90"/>
      <c r="DID79" s="90"/>
      <c r="DIE79" s="90"/>
      <c r="DIF79" s="90"/>
      <c r="DIG79" s="90"/>
      <c r="DIH79" s="90"/>
      <c r="DII79" s="90"/>
      <c r="DIJ79" s="90"/>
      <c r="DIK79" s="90"/>
      <c r="DIL79" s="90"/>
      <c r="DIM79" s="90"/>
      <c r="DIN79" s="90"/>
      <c r="DIO79" s="90"/>
      <c r="DIP79" s="90"/>
      <c r="DIQ79" s="90"/>
      <c r="DIR79" s="90"/>
      <c r="DIS79" s="90"/>
      <c r="DIT79" s="90"/>
      <c r="DIU79" s="90"/>
      <c r="DIV79" s="90"/>
      <c r="DIW79" s="90"/>
      <c r="DIX79" s="90"/>
      <c r="DIY79" s="90"/>
      <c r="DIZ79" s="90"/>
      <c r="DJA79" s="90"/>
      <c r="DJB79" s="90"/>
      <c r="DJC79" s="90"/>
      <c r="DJD79" s="90"/>
      <c r="DJE79" s="90"/>
      <c r="DJF79" s="90"/>
      <c r="DJG79" s="90"/>
      <c r="DJH79" s="90"/>
      <c r="DJI79" s="90"/>
      <c r="DJJ79" s="90"/>
      <c r="DJK79" s="90"/>
      <c r="DJL79" s="90"/>
      <c r="DJM79" s="90"/>
      <c r="DJN79" s="90"/>
      <c r="DJO79" s="90"/>
      <c r="DJP79" s="90"/>
      <c r="DJQ79" s="90"/>
      <c r="DJR79" s="90"/>
      <c r="DJS79" s="90"/>
      <c r="DJT79" s="90"/>
      <c r="DJU79" s="90"/>
      <c r="DJV79" s="90"/>
      <c r="DJW79" s="90"/>
      <c r="DJX79" s="90"/>
      <c r="DJY79" s="90"/>
      <c r="DJZ79" s="90"/>
      <c r="DKA79" s="90"/>
      <c r="DKB79" s="90"/>
      <c r="DKC79" s="90"/>
      <c r="DKD79" s="90"/>
      <c r="DKE79" s="90"/>
      <c r="DKF79" s="90"/>
      <c r="DKG79" s="90"/>
      <c r="DKH79" s="90"/>
      <c r="DKI79" s="90"/>
      <c r="DKJ79" s="90"/>
      <c r="DKK79" s="90"/>
      <c r="DKL79" s="90"/>
      <c r="DKM79" s="90"/>
      <c r="DKN79" s="90"/>
      <c r="DKO79" s="90"/>
      <c r="DKP79" s="90"/>
      <c r="DKQ79" s="90"/>
      <c r="DKR79" s="90"/>
      <c r="DKS79" s="90"/>
      <c r="DKT79" s="90"/>
      <c r="DKU79" s="90"/>
      <c r="DKV79" s="90"/>
      <c r="DKW79" s="90"/>
      <c r="DKX79" s="90"/>
      <c r="DKY79" s="90"/>
      <c r="DKZ79" s="90"/>
      <c r="DLA79" s="90"/>
      <c r="DLB79" s="90"/>
      <c r="DLC79" s="90"/>
      <c r="DLD79" s="90"/>
      <c r="DLE79" s="90"/>
      <c r="DLF79" s="90"/>
      <c r="DLG79" s="90"/>
      <c r="DLH79" s="90"/>
      <c r="DLI79" s="90"/>
      <c r="DLJ79" s="90"/>
      <c r="DLK79" s="90"/>
      <c r="DLL79" s="90"/>
      <c r="DLM79" s="90"/>
      <c r="DLN79" s="90"/>
      <c r="DLO79" s="90"/>
      <c r="DLP79" s="90"/>
      <c r="DLQ79" s="90"/>
      <c r="DLR79" s="90"/>
      <c r="DLS79" s="90"/>
      <c r="DLT79" s="90"/>
      <c r="DLU79" s="90"/>
      <c r="DLV79" s="90"/>
      <c r="DLW79" s="90"/>
      <c r="DLX79" s="90"/>
      <c r="DLY79" s="90"/>
      <c r="DLZ79" s="90"/>
      <c r="DMA79" s="90"/>
      <c r="DMB79" s="90"/>
      <c r="DMC79" s="90"/>
      <c r="DMD79" s="90"/>
      <c r="DME79" s="90"/>
      <c r="DMF79" s="90"/>
      <c r="DMG79" s="90"/>
      <c r="DMH79" s="90"/>
      <c r="DMI79" s="90"/>
      <c r="DMJ79" s="90"/>
      <c r="DMK79" s="90"/>
      <c r="DML79" s="90"/>
      <c r="DMM79" s="90"/>
      <c r="DMN79" s="90"/>
      <c r="DMO79" s="90"/>
      <c r="DMP79" s="90"/>
      <c r="DMQ79" s="90"/>
      <c r="DMR79" s="90"/>
      <c r="DMS79" s="90"/>
      <c r="DMT79" s="90"/>
      <c r="DMU79" s="90"/>
      <c r="DMV79" s="90"/>
      <c r="DMW79" s="90"/>
      <c r="DMX79" s="90"/>
      <c r="DMY79" s="90"/>
      <c r="DMZ79" s="90"/>
      <c r="DNA79" s="90"/>
      <c r="DNB79" s="90"/>
      <c r="DNC79" s="90"/>
      <c r="DND79" s="90"/>
      <c r="DNE79" s="90"/>
      <c r="DNF79" s="90"/>
      <c r="DNG79" s="90"/>
      <c r="DNH79" s="90"/>
      <c r="DNI79" s="90"/>
      <c r="DNJ79" s="90"/>
      <c r="DNK79" s="90"/>
      <c r="DNL79" s="90"/>
      <c r="DNM79" s="90"/>
      <c r="DNN79" s="90"/>
      <c r="DNO79" s="90"/>
      <c r="DNP79" s="90"/>
      <c r="DNQ79" s="90"/>
      <c r="DNR79" s="90"/>
      <c r="DNS79" s="90"/>
      <c r="DNT79" s="90"/>
      <c r="DNU79" s="90"/>
      <c r="DNV79" s="90"/>
      <c r="DNW79" s="90"/>
      <c r="DNX79" s="90"/>
      <c r="DNY79" s="90"/>
      <c r="DNZ79" s="90"/>
      <c r="DOA79" s="90"/>
      <c r="DOB79" s="90"/>
      <c r="DOC79" s="90"/>
      <c r="DOD79" s="90"/>
      <c r="DOE79" s="90"/>
      <c r="DOF79" s="90"/>
      <c r="DOG79" s="90"/>
      <c r="DOH79" s="90"/>
      <c r="DOI79" s="90"/>
      <c r="DOJ79" s="90"/>
      <c r="DOK79" s="90"/>
      <c r="DOL79" s="90"/>
      <c r="DOM79" s="90"/>
      <c r="DON79" s="90"/>
      <c r="DOO79" s="90"/>
      <c r="DOP79" s="90"/>
      <c r="DOQ79" s="90"/>
      <c r="DOR79" s="90"/>
      <c r="DOS79" s="90"/>
      <c r="DOT79" s="90"/>
      <c r="DOU79" s="90"/>
      <c r="DOV79" s="90"/>
      <c r="DOW79" s="90"/>
      <c r="DOX79" s="90"/>
      <c r="DOY79" s="90"/>
      <c r="DOZ79" s="90"/>
      <c r="DPA79" s="90"/>
      <c r="DPB79" s="90"/>
      <c r="DPC79" s="90"/>
      <c r="DPD79" s="90"/>
      <c r="DPE79" s="90"/>
      <c r="DPF79" s="90"/>
      <c r="DPG79" s="90"/>
      <c r="DPH79" s="90"/>
      <c r="DPI79" s="90"/>
      <c r="DPJ79" s="90"/>
      <c r="DPK79" s="90"/>
      <c r="DPL79" s="90"/>
      <c r="DPM79" s="90"/>
      <c r="DPN79" s="90"/>
      <c r="DPO79" s="90"/>
      <c r="DPP79" s="90"/>
      <c r="DPQ79" s="90"/>
      <c r="DPR79" s="90"/>
      <c r="DPS79" s="90"/>
      <c r="DPT79" s="90"/>
      <c r="DPU79" s="90"/>
      <c r="DPV79" s="90"/>
      <c r="DPW79" s="90"/>
      <c r="DPX79" s="90"/>
      <c r="DPY79" s="90"/>
      <c r="DPZ79" s="90"/>
      <c r="DQA79" s="90"/>
      <c r="DQB79" s="90"/>
      <c r="DQC79" s="90"/>
      <c r="DQD79" s="90"/>
      <c r="DQE79" s="90"/>
      <c r="DQF79" s="90"/>
      <c r="DQG79" s="90"/>
      <c r="DQH79" s="90"/>
      <c r="DQI79" s="90"/>
      <c r="DQJ79" s="90"/>
      <c r="DQK79" s="90"/>
      <c r="DQL79" s="90"/>
      <c r="DQM79" s="90"/>
      <c r="DQN79" s="90"/>
      <c r="DQO79" s="90"/>
      <c r="DQP79" s="90"/>
      <c r="DQQ79" s="90"/>
      <c r="DQR79" s="90"/>
      <c r="DQS79" s="90"/>
      <c r="DQT79" s="90"/>
      <c r="DQU79" s="90"/>
      <c r="DQV79" s="90"/>
      <c r="DQW79" s="90"/>
      <c r="DQX79" s="90"/>
      <c r="DQY79" s="90"/>
      <c r="DQZ79" s="90"/>
      <c r="DRA79" s="90"/>
      <c r="DRB79" s="90"/>
      <c r="DRC79" s="90"/>
      <c r="DRD79" s="90"/>
      <c r="DRE79" s="90"/>
      <c r="DRF79" s="90"/>
      <c r="DRG79" s="90"/>
      <c r="DRH79" s="90"/>
      <c r="DRI79" s="90"/>
      <c r="DRJ79" s="90"/>
      <c r="DRK79" s="90"/>
      <c r="DRL79" s="90"/>
      <c r="DRM79" s="90"/>
      <c r="DRN79" s="90"/>
      <c r="DRO79" s="90"/>
      <c r="DRP79" s="90"/>
      <c r="DRQ79" s="90"/>
      <c r="DRR79" s="90"/>
      <c r="DRS79" s="90"/>
      <c r="DRT79" s="90"/>
      <c r="DRU79" s="90"/>
      <c r="DRV79" s="90"/>
      <c r="DRW79" s="90"/>
      <c r="DRX79" s="90"/>
      <c r="DRY79" s="90"/>
      <c r="DRZ79" s="90"/>
      <c r="DSA79" s="90"/>
      <c r="DSB79" s="90"/>
      <c r="DSC79" s="90"/>
      <c r="DSD79" s="90"/>
      <c r="DSE79" s="90"/>
      <c r="DSF79" s="90"/>
      <c r="DSG79" s="90"/>
      <c r="DSH79" s="90"/>
      <c r="DSI79" s="90"/>
      <c r="DSJ79" s="90"/>
      <c r="DSK79" s="90"/>
      <c r="DSL79" s="90"/>
      <c r="DSM79" s="90"/>
      <c r="DSN79" s="90"/>
      <c r="DSO79" s="90"/>
      <c r="DSP79" s="90"/>
      <c r="DSQ79" s="90"/>
      <c r="DSR79" s="90"/>
      <c r="DSS79" s="90"/>
      <c r="DST79" s="90"/>
      <c r="DSU79" s="90"/>
      <c r="DSV79" s="90"/>
      <c r="DSW79" s="90"/>
      <c r="DSX79" s="90"/>
      <c r="DSY79" s="90"/>
      <c r="DSZ79" s="90"/>
      <c r="DTA79" s="90"/>
      <c r="DTB79" s="90"/>
      <c r="DTC79" s="90"/>
      <c r="DTD79" s="90"/>
      <c r="DTE79" s="90"/>
      <c r="DTF79" s="90"/>
      <c r="DTG79" s="90"/>
      <c r="DTH79" s="90"/>
      <c r="DTI79" s="90"/>
      <c r="DTJ79" s="90"/>
      <c r="DTK79" s="90"/>
      <c r="DTL79" s="90"/>
      <c r="DTM79" s="90"/>
      <c r="DTN79" s="90"/>
      <c r="DTO79" s="90"/>
      <c r="DTP79" s="90"/>
      <c r="DTQ79" s="90"/>
      <c r="DTR79" s="90"/>
      <c r="DTS79" s="90"/>
      <c r="DTT79" s="90"/>
      <c r="DTU79" s="90"/>
      <c r="DTV79" s="90"/>
      <c r="DTW79" s="90"/>
      <c r="DTX79" s="90"/>
      <c r="DTY79" s="90"/>
      <c r="DTZ79" s="90"/>
      <c r="DUA79" s="90"/>
      <c r="DUB79" s="90"/>
      <c r="DUC79" s="90"/>
      <c r="DUD79" s="90"/>
      <c r="DUE79" s="90"/>
      <c r="DUF79" s="90"/>
      <c r="DUG79" s="90"/>
      <c r="DUH79" s="90"/>
      <c r="DUI79" s="90"/>
      <c r="DUJ79" s="90"/>
      <c r="DUK79" s="90"/>
      <c r="DUL79" s="90"/>
      <c r="DUM79" s="90"/>
      <c r="DUN79" s="90"/>
      <c r="DUO79" s="90"/>
      <c r="DUP79" s="90"/>
      <c r="DUQ79" s="90"/>
      <c r="DUR79" s="90"/>
      <c r="DUS79" s="90"/>
      <c r="DUT79" s="90"/>
      <c r="DUU79" s="90"/>
      <c r="DUV79" s="90"/>
      <c r="DUW79" s="90"/>
      <c r="DUX79" s="90"/>
      <c r="DUY79" s="90"/>
      <c r="DUZ79" s="90"/>
      <c r="DVA79" s="90"/>
      <c r="DVB79" s="90"/>
      <c r="DVC79" s="90"/>
      <c r="DVD79" s="90"/>
      <c r="DVE79" s="90"/>
      <c r="DVF79" s="90"/>
      <c r="DVG79" s="90"/>
      <c r="DVH79" s="90"/>
      <c r="DVI79" s="90"/>
      <c r="DVJ79" s="90"/>
      <c r="DVK79" s="90"/>
      <c r="DVL79" s="90"/>
      <c r="DVM79" s="90"/>
      <c r="DVN79" s="90"/>
      <c r="DVO79" s="90"/>
      <c r="DVP79" s="90"/>
      <c r="DVQ79" s="90"/>
      <c r="DVR79" s="90"/>
      <c r="DVS79" s="90"/>
      <c r="DVT79" s="90"/>
      <c r="DVU79" s="90"/>
      <c r="DVV79" s="90"/>
      <c r="DVW79" s="90"/>
      <c r="DVX79" s="90"/>
      <c r="DVY79" s="90"/>
      <c r="DVZ79" s="90"/>
      <c r="DWA79" s="90"/>
      <c r="DWB79" s="90"/>
      <c r="DWC79" s="90"/>
      <c r="DWD79" s="90"/>
      <c r="DWE79" s="90"/>
      <c r="DWF79" s="90"/>
      <c r="DWG79" s="90"/>
      <c r="DWH79" s="90"/>
      <c r="DWI79" s="90"/>
      <c r="DWJ79" s="90"/>
      <c r="DWK79" s="90"/>
      <c r="DWL79" s="90"/>
      <c r="DWM79" s="90"/>
      <c r="DWN79" s="90"/>
      <c r="DWO79" s="90"/>
      <c r="DWP79" s="90"/>
      <c r="DWQ79" s="90"/>
      <c r="DWR79" s="90"/>
      <c r="DWS79" s="90"/>
      <c r="DWT79" s="90"/>
      <c r="DWU79" s="90"/>
      <c r="DWV79" s="90"/>
      <c r="DWW79" s="90"/>
      <c r="DWX79" s="90"/>
      <c r="DWY79" s="90"/>
      <c r="DWZ79" s="90"/>
      <c r="DXA79" s="90"/>
      <c r="DXB79" s="90"/>
      <c r="DXC79" s="90"/>
      <c r="DXD79" s="90"/>
      <c r="DXE79" s="90"/>
      <c r="DXF79" s="90"/>
      <c r="DXG79" s="90"/>
      <c r="DXH79" s="90"/>
      <c r="DXI79" s="90"/>
      <c r="DXJ79" s="90"/>
      <c r="DXK79" s="90"/>
      <c r="DXL79" s="90"/>
      <c r="DXM79" s="90"/>
      <c r="DXN79" s="90"/>
      <c r="DXO79" s="90"/>
      <c r="DXP79" s="90"/>
      <c r="DXQ79" s="90"/>
      <c r="DXR79" s="90"/>
      <c r="DXS79" s="90"/>
      <c r="DXT79" s="90"/>
      <c r="DXU79" s="90"/>
      <c r="DXV79" s="90"/>
      <c r="DXW79" s="90"/>
      <c r="DXX79" s="90"/>
      <c r="DXY79" s="90"/>
      <c r="DXZ79" s="90"/>
      <c r="DYA79" s="90"/>
      <c r="DYB79" s="90"/>
      <c r="DYC79" s="90"/>
      <c r="DYD79" s="90"/>
      <c r="DYE79" s="90"/>
      <c r="DYF79" s="90"/>
      <c r="DYG79" s="90"/>
      <c r="DYH79" s="90"/>
      <c r="DYI79" s="90"/>
      <c r="DYJ79" s="90"/>
      <c r="DYK79" s="90"/>
      <c r="DYL79" s="90"/>
      <c r="DYM79" s="90"/>
      <c r="DYN79" s="90"/>
      <c r="DYO79" s="90"/>
      <c r="DYP79" s="90"/>
      <c r="DYQ79" s="90"/>
      <c r="DYR79" s="90"/>
      <c r="DYS79" s="90"/>
      <c r="DYT79" s="90"/>
      <c r="DYU79" s="90"/>
      <c r="DYV79" s="90"/>
      <c r="DYW79" s="90"/>
      <c r="DYX79" s="90"/>
      <c r="DYY79" s="90"/>
      <c r="DYZ79" s="90"/>
      <c r="DZA79" s="90"/>
      <c r="DZB79" s="90"/>
      <c r="DZC79" s="90"/>
      <c r="DZD79" s="90"/>
      <c r="DZE79" s="90"/>
      <c r="DZF79" s="90"/>
      <c r="DZG79" s="90"/>
      <c r="DZH79" s="90"/>
      <c r="DZI79" s="90"/>
      <c r="DZJ79" s="90"/>
      <c r="DZK79" s="90"/>
      <c r="DZL79" s="90"/>
      <c r="DZM79" s="90"/>
      <c r="DZN79" s="90"/>
      <c r="DZO79" s="90"/>
      <c r="DZP79" s="90"/>
      <c r="DZQ79" s="90"/>
      <c r="DZR79" s="90"/>
      <c r="DZS79" s="90"/>
      <c r="DZT79" s="90"/>
      <c r="DZU79" s="90"/>
      <c r="DZV79" s="90"/>
      <c r="DZW79" s="90"/>
      <c r="DZX79" s="90"/>
      <c r="DZY79" s="90"/>
      <c r="DZZ79" s="90"/>
      <c r="EAA79" s="90"/>
      <c r="EAB79" s="90"/>
      <c r="EAC79" s="90"/>
      <c r="EAD79" s="90"/>
      <c r="EAE79" s="90"/>
      <c r="EAF79" s="90"/>
      <c r="EAG79" s="90"/>
      <c r="EAH79" s="90"/>
      <c r="EAI79" s="90"/>
      <c r="EAJ79" s="90"/>
      <c r="EAK79" s="90"/>
      <c r="EAL79" s="90"/>
      <c r="EAM79" s="90"/>
      <c r="EAN79" s="90"/>
      <c r="EAO79" s="90"/>
      <c r="EAP79" s="90"/>
      <c r="EAQ79" s="90"/>
      <c r="EAR79" s="90"/>
      <c r="EAS79" s="90"/>
      <c r="EAT79" s="90"/>
      <c r="EAU79" s="90"/>
      <c r="EAV79" s="90"/>
      <c r="EAW79" s="90"/>
      <c r="EAX79" s="90"/>
      <c r="EAY79" s="90"/>
      <c r="EAZ79" s="90"/>
      <c r="EBA79" s="90"/>
      <c r="EBB79" s="90"/>
      <c r="EBC79" s="90"/>
      <c r="EBD79" s="90"/>
      <c r="EBE79" s="90"/>
      <c r="EBF79" s="90"/>
      <c r="EBG79" s="90"/>
      <c r="EBH79" s="90"/>
      <c r="EBI79" s="90"/>
      <c r="EBJ79" s="90"/>
      <c r="EBK79" s="90"/>
      <c r="EBL79" s="90"/>
      <c r="EBM79" s="90"/>
      <c r="EBN79" s="90"/>
      <c r="EBO79" s="90"/>
      <c r="EBP79" s="90"/>
      <c r="EBQ79" s="90"/>
      <c r="EBR79" s="90"/>
      <c r="EBS79" s="90"/>
      <c r="EBT79" s="90"/>
      <c r="EBU79" s="90"/>
      <c r="EBV79" s="90"/>
      <c r="EBW79" s="90"/>
      <c r="EBX79" s="90"/>
      <c r="EBY79" s="90"/>
      <c r="EBZ79" s="90"/>
      <c r="ECA79" s="90"/>
      <c r="ECB79" s="90"/>
      <c r="ECC79" s="90"/>
      <c r="ECD79" s="90"/>
      <c r="ECE79" s="90"/>
      <c r="ECF79" s="90"/>
      <c r="ECG79" s="90"/>
      <c r="ECH79" s="90"/>
      <c r="ECI79" s="90"/>
      <c r="ECJ79" s="90"/>
      <c r="ECK79" s="90"/>
      <c r="ECL79" s="90"/>
      <c r="ECM79" s="90"/>
      <c r="ECN79" s="90"/>
      <c r="ECO79" s="90"/>
      <c r="ECP79" s="90"/>
      <c r="ECQ79" s="90"/>
      <c r="ECR79" s="90"/>
      <c r="ECS79" s="90"/>
      <c r="ECT79" s="90"/>
      <c r="ECU79" s="90"/>
      <c r="ECV79" s="90"/>
      <c r="ECW79" s="90"/>
      <c r="ECX79" s="90"/>
      <c r="ECY79" s="90"/>
      <c r="ECZ79" s="90"/>
      <c r="EDA79" s="90"/>
      <c r="EDB79" s="90"/>
      <c r="EDC79" s="90"/>
      <c r="EDD79" s="90"/>
      <c r="EDE79" s="90"/>
      <c r="EDF79" s="90"/>
      <c r="EDG79" s="90"/>
      <c r="EDH79" s="90"/>
      <c r="EDI79" s="90"/>
      <c r="EDJ79" s="90"/>
      <c r="EDK79" s="90"/>
      <c r="EDL79" s="90"/>
      <c r="EDM79" s="90"/>
      <c r="EDN79" s="90"/>
      <c r="EDO79" s="90"/>
      <c r="EDP79" s="90"/>
      <c r="EDQ79" s="90"/>
      <c r="EDR79" s="90"/>
      <c r="EDS79" s="90"/>
      <c r="EDT79" s="90"/>
      <c r="EDU79" s="90"/>
      <c r="EDV79" s="90"/>
      <c r="EDW79" s="90"/>
      <c r="EDX79" s="90"/>
      <c r="EDY79" s="90"/>
      <c r="EDZ79" s="90"/>
      <c r="EEA79" s="90"/>
      <c r="EEB79" s="90"/>
      <c r="EEC79" s="90"/>
      <c r="EED79" s="90"/>
      <c r="EEE79" s="90"/>
      <c r="EEF79" s="90"/>
      <c r="EEG79" s="90"/>
      <c r="EEH79" s="90"/>
      <c r="EEI79" s="90"/>
      <c r="EEJ79" s="90"/>
      <c r="EEK79" s="90"/>
      <c r="EEL79" s="90"/>
      <c r="EEM79" s="90"/>
      <c r="EEN79" s="90"/>
      <c r="EEO79" s="90"/>
      <c r="EEP79" s="90"/>
      <c r="EEQ79" s="90"/>
      <c r="EER79" s="90"/>
      <c r="EES79" s="90"/>
      <c r="EET79" s="90"/>
      <c r="EEU79" s="90"/>
      <c r="EEV79" s="90"/>
      <c r="EEW79" s="90"/>
      <c r="EEX79" s="90"/>
      <c r="EEY79" s="90"/>
      <c r="EEZ79" s="90"/>
      <c r="EFA79" s="90"/>
      <c r="EFB79" s="90"/>
      <c r="EFC79" s="90"/>
      <c r="EFD79" s="90"/>
      <c r="EFE79" s="90"/>
      <c r="EFF79" s="90"/>
      <c r="EFG79" s="90"/>
      <c r="EFH79" s="90"/>
      <c r="EFI79" s="90"/>
      <c r="EFJ79" s="90"/>
      <c r="EFK79" s="90"/>
      <c r="EFL79" s="90"/>
      <c r="EFM79" s="90"/>
      <c r="EFN79" s="90"/>
      <c r="EFO79" s="90"/>
      <c r="EFP79" s="90"/>
      <c r="EFQ79" s="90"/>
      <c r="EFR79" s="90"/>
      <c r="EFS79" s="90"/>
      <c r="EFT79" s="90"/>
      <c r="EFU79" s="90"/>
      <c r="EFV79" s="90"/>
      <c r="EFW79" s="90"/>
      <c r="EFX79" s="90"/>
      <c r="EFY79" s="90"/>
      <c r="EFZ79" s="90"/>
      <c r="EGA79" s="90"/>
      <c r="EGB79" s="90"/>
      <c r="EGC79" s="90"/>
      <c r="EGD79" s="90"/>
      <c r="EGE79" s="90"/>
      <c r="EGF79" s="90"/>
      <c r="EGG79" s="90"/>
      <c r="EGH79" s="90"/>
      <c r="EGI79" s="90"/>
      <c r="EGJ79" s="90"/>
      <c r="EGK79" s="90"/>
      <c r="EGL79" s="90"/>
      <c r="EGM79" s="90"/>
      <c r="EGN79" s="90"/>
      <c r="EGO79" s="90"/>
      <c r="EGP79" s="90"/>
      <c r="EGQ79" s="90"/>
      <c r="EGR79" s="90"/>
      <c r="EGS79" s="90"/>
      <c r="EGT79" s="90"/>
      <c r="EGU79" s="90"/>
      <c r="EGV79" s="90"/>
      <c r="EGW79" s="90"/>
      <c r="EGX79" s="90"/>
      <c r="EGY79" s="90"/>
      <c r="EGZ79" s="90"/>
      <c r="EHA79" s="90"/>
      <c r="EHB79" s="90"/>
      <c r="EHC79" s="90"/>
      <c r="EHD79" s="90"/>
      <c r="EHE79" s="90"/>
      <c r="EHF79" s="90"/>
      <c r="EHG79" s="90"/>
      <c r="EHH79" s="90"/>
      <c r="EHI79" s="90"/>
      <c r="EHJ79" s="90"/>
      <c r="EHK79" s="90"/>
      <c r="EHL79" s="90"/>
      <c r="EHM79" s="90"/>
      <c r="EHN79" s="90"/>
      <c r="EHO79" s="90"/>
      <c r="EHP79" s="90"/>
      <c r="EHQ79" s="90"/>
      <c r="EHR79" s="90"/>
      <c r="EHS79" s="90"/>
      <c r="EHT79" s="90"/>
      <c r="EHU79" s="90"/>
      <c r="EHV79" s="90"/>
      <c r="EHW79" s="90"/>
      <c r="EHX79" s="90"/>
      <c r="EHY79" s="90"/>
      <c r="EHZ79" s="90"/>
      <c r="EIA79" s="90"/>
      <c r="EIB79" s="90"/>
      <c r="EIC79" s="90"/>
      <c r="EID79" s="90"/>
      <c r="EIE79" s="90"/>
      <c r="EIF79" s="90"/>
      <c r="EIG79" s="90"/>
      <c r="EIH79" s="90"/>
      <c r="EII79" s="90"/>
      <c r="EIJ79" s="90"/>
      <c r="EIK79" s="90"/>
      <c r="EIL79" s="90"/>
      <c r="EIM79" s="90"/>
      <c r="EIN79" s="90"/>
      <c r="EIO79" s="90"/>
      <c r="EIP79" s="90"/>
      <c r="EIQ79" s="90"/>
      <c r="EIR79" s="90"/>
      <c r="EIS79" s="90"/>
      <c r="EIT79" s="90"/>
      <c r="EIU79" s="90"/>
      <c r="EIV79" s="90"/>
      <c r="EIW79" s="90"/>
      <c r="EIX79" s="90"/>
      <c r="EIY79" s="90"/>
      <c r="EIZ79" s="90"/>
      <c r="EJA79" s="90"/>
      <c r="EJB79" s="90"/>
      <c r="EJC79" s="90"/>
      <c r="EJD79" s="90"/>
      <c r="EJE79" s="90"/>
      <c r="EJF79" s="90"/>
      <c r="EJG79" s="90"/>
      <c r="EJH79" s="90"/>
      <c r="EJI79" s="90"/>
      <c r="EJJ79" s="90"/>
      <c r="EJK79" s="90"/>
      <c r="EJL79" s="90"/>
      <c r="EJM79" s="90"/>
      <c r="EJN79" s="90"/>
      <c r="EJO79" s="90"/>
      <c r="EJP79" s="90"/>
      <c r="EJQ79" s="90"/>
      <c r="EJR79" s="90"/>
      <c r="EJS79" s="90"/>
      <c r="EJT79" s="90"/>
      <c r="EJU79" s="90"/>
      <c r="EJV79" s="90"/>
      <c r="EJW79" s="90"/>
      <c r="EJX79" s="90"/>
      <c r="EJY79" s="90"/>
      <c r="EJZ79" s="90"/>
      <c r="EKA79" s="90"/>
      <c r="EKB79" s="90"/>
      <c r="EKC79" s="90"/>
      <c r="EKD79" s="90"/>
      <c r="EKE79" s="90"/>
      <c r="EKF79" s="90"/>
      <c r="EKG79" s="90"/>
      <c r="EKH79" s="90"/>
      <c r="EKI79" s="90"/>
      <c r="EKJ79" s="90"/>
      <c r="EKK79" s="90"/>
      <c r="EKL79" s="90"/>
      <c r="EKM79" s="90"/>
      <c r="EKN79" s="90"/>
      <c r="EKO79" s="90"/>
      <c r="EKP79" s="90"/>
      <c r="EKQ79" s="90"/>
      <c r="EKR79" s="90"/>
      <c r="EKS79" s="90"/>
      <c r="EKT79" s="90"/>
      <c r="EKU79" s="90"/>
      <c r="EKV79" s="90"/>
      <c r="EKW79" s="90"/>
      <c r="EKX79" s="90"/>
      <c r="EKY79" s="90"/>
      <c r="EKZ79" s="90"/>
      <c r="ELA79" s="90"/>
      <c r="ELB79" s="90"/>
      <c r="ELC79" s="90"/>
      <c r="ELD79" s="90"/>
      <c r="ELE79" s="90"/>
      <c r="ELF79" s="90"/>
      <c r="ELG79" s="90"/>
      <c r="ELH79" s="90"/>
      <c r="ELI79" s="90"/>
      <c r="ELJ79" s="90"/>
      <c r="ELK79" s="90"/>
      <c r="ELL79" s="90"/>
      <c r="ELM79" s="90"/>
      <c r="ELN79" s="90"/>
      <c r="ELO79" s="90"/>
      <c r="ELP79" s="90"/>
      <c r="ELQ79" s="90"/>
      <c r="ELR79" s="90"/>
      <c r="ELS79" s="90"/>
      <c r="ELT79" s="90"/>
      <c r="ELU79" s="90"/>
      <c r="ELV79" s="90"/>
      <c r="ELW79" s="90"/>
      <c r="ELX79" s="90"/>
      <c r="ELY79" s="90"/>
      <c r="ELZ79" s="90"/>
      <c r="EMA79" s="90"/>
      <c r="EMB79" s="90"/>
      <c r="EMC79" s="90"/>
      <c r="EMD79" s="90"/>
      <c r="EME79" s="90"/>
      <c r="EMF79" s="90"/>
      <c r="EMG79" s="90"/>
      <c r="EMH79" s="90"/>
      <c r="EMI79" s="90"/>
      <c r="EMJ79" s="90"/>
      <c r="EMK79" s="90"/>
      <c r="EML79" s="90"/>
      <c r="EMM79" s="90"/>
      <c r="EMN79" s="90"/>
      <c r="EMO79" s="90"/>
      <c r="EMP79" s="90"/>
      <c r="EMQ79" s="90"/>
      <c r="EMR79" s="90"/>
      <c r="EMS79" s="90"/>
      <c r="EMT79" s="90"/>
      <c r="EMU79" s="90"/>
      <c r="EMV79" s="90"/>
      <c r="EMW79" s="90"/>
      <c r="EMX79" s="90"/>
      <c r="EMY79" s="90"/>
      <c r="EMZ79" s="90"/>
      <c r="ENA79" s="90"/>
      <c r="ENB79" s="90"/>
      <c r="ENC79" s="90"/>
      <c r="END79" s="90"/>
      <c r="ENE79" s="90"/>
      <c r="ENF79" s="90"/>
      <c r="ENG79" s="90"/>
      <c r="ENH79" s="90"/>
      <c r="ENI79" s="90"/>
      <c r="ENJ79" s="90"/>
      <c r="ENK79" s="90"/>
      <c r="ENL79" s="90"/>
      <c r="ENM79" s="90"/>
      <c r="ENN79" s="90"/>
      <c r="ENO79" s="90"/>
      <c r="ENP79" s="90"/>
      <c r="ENQ79" s="90"/>
      <c r="ENR79" s="90"/>
      <c r="ENS79" s="90"/>
      <c r="ENT79" s="90"/>
      <c r="ENU79" s="90"/>
      <c r="ENV79" s="90"/>
      <c r="ENW79" s="90"/>
      <c r="ENX79" s="90"/>
      <c r="ENY79" s="90"/>
      <c r="ENZ79" s="90"/>
      <c r="EOA79" s="90"/>
      <c r="EOB79" s="90"/>
      <c r="EOC79" s="90"/>
      <c r="EOD79" s="90"/>
      <c r="EOE79" s="90"/>
      <c r="EOF79" s="90"/>
      <c r="EOG79" s="90"/>
      <c r="EOH79" s="90"/>
      <c r="EOI79" s="90"/>
      <c r="EOJ79" s="90"/>
      <c r="EOK79" s="90"/>
      <c r="EOL79" s="90"/>
      <c r="EOM79" s="90"/>
      <c r="EON79" s="90"/>
      <c r="EOO79" s="90"/>
      <c r="EOP79" s="90"/>
      <c r="EOQ79" s="90"/>
      <c r="EOR79" s="90"/>
      <c r="EOS79" s="90"/>
      <c r="EOT79" s="90"/>
      <c r="EOU79" s="90"/>
      <c r="EOV79" s="90"/>
      <c r="EOW79" s="90"/>
      <c r="EOX79" s="90"/>
      <c r="EOY79" s="90"/>
      <c r="EOZ79" s="90"/>
      <c r="EPA79" s="90"/>
      <c r="EPB79" s="90"/>
      <c r="EPC79" s="90"/>
      <c r="EPD79" s="90"/>
      <c r="EPE79" s="90"/>
      <c r="EPF79" s="90"/>
      <c r="EPG79" s="90"/>
      <c r="EPH79" s="90"/>
      <c r="EPI79" s="90"/>
      <c r="EPJ79" s="90"/>
      <c r="EPK79" s="90"/>
      <c r="EPL79" s="90"/>
      <c r="EPM79" s="90"/>
      <c r="EPN79" s="90"/>
      <c r="EPO79" s="90"/>
      <c r="EPP79" s="90"/>
      <c r="EPQ79" s="90"/>
      <c r="EPR79" s="90"/>
      <c r="EPS79" s="90"/>
      <c r="EPT79" s="90"/>
      <c r="EPU79" s="90"/>
      <c r="EPV79" s="90"/>
      <c r="EPW79" s="90"/>
      <c r="EPX79" s="90"/>
      <c r="EPY79" s="90"/>
      <c r="EPZ79" s="90"/>
      <c r="EQA79" s="90"/>
      <c r="EQB79" s="90"/>
      <c r="EQC79" s="90"/>
      <c r="EQD79" s="90"/>
      <c r="EQE79" s="90"/>
      <c r="EQF79" s="90"/>
      <c r="EQG79" s="90"/>
      <c r="EQH79" s="90"/>
      <c r="EQI79" s="90"/>
      <c r="EQJ79" s="90"/>
      <c r="EQK79" s="90"/>
      <c r="EQL79" s="90"/>
      <c r="EQM79" s="90"/>
      <c r="EQN79" s="90"/>
      <c r="EQO79" s="90"/>
      <c r="EQP79" s="90"/>
      <c r="EQQ79" s="90"/>
      <c r="EQR79" s="90"/>
      <c r="EQS79" s="90"/>
      <c r="EQT79" s="90"/>
      <c r="EQU79" s="90"/>
      <c r="EQV79" s="90"/>
      <c r="EQW79" s="90"/>
      <c r="EQX79" s="90"/>
      <c r="EQY79" s="90"/>
      <c r="EQZ79" s="90"/>
      <c r="ERA79" s="90"/>
      <c r="ERB79" s="90"/>
      <c r="ERC79" s="90"/>
      <c r="ERD79" s="90"/>
      <c r="ERE79" s="90"/>
      <c r="ERF79" s="90"/>
      <c r="ERG79" s="90"/>
      <c r="ERH79" s="90"/>
      <c r="ERI79" s="90"/>
      <c r="ERJ79" s="90"/>
      <c r="ERK79" s="90"/>
      <c r="ERL79" s="90"/>
      <c r="ERM79" s="90"/>
      <c r="ERN79" s="90"/>
      <c r="ERO79" s="90"/>
      <c r="ERP79" s="90"/>
      <c r="ERQ79" s="90"/>
      <c r="ERR79" s="90"/>
      <c r="ERS79" s="90"/>
      <c r="ERT79" s="90"/>
      <c r="ERU79" s="90"/>
      <c r="ERV79" s="90"/>
      <c r="ERW79" s="90"/>
      <c r="ERX79" s="90"/>
      <c r="ERY79" s="90"/>
      <c r="ERZ79" s="90"/>
      <c r="ESA79" s="90"/>
      <c r="ESB79" s="90"/>
      <c r="ESC79" s="90"/>
      <c r="ESD79" s="90"/>
      <c r="ESE79" s="90"/>
      <c r="ESF79" s="90"/>
      <c r="ESG79" s="90"/>
      <c r="ESH79" s="90"/>
      <c r="ESI79" s="90"/>
      <c r="ESJ79" s="90"/>
      <c r="ESK79" s="90"/>
      <c r="ESL79" s="90"/>
      <c r="ESM79" s="90"/>
      <c r="ESN79" s="90"/>
      <c r="ESO79" s="90"/>
      <c r="ESP79" s="90"/>
      <c r="ESQ79" s="90"/>
      <c r="ESR79" s="90"/>
      <c r="ESS79" s="90"/>
      <c r="EST79" s="90"/>
      <c r="ESU79" s="90"/>
      <c r="ESV79" s="90"/>
      <c r="ESW79" s="90"/>
      <c r="ESX79" s="90"/>
      <c r="ESY79" s="90"/>
      <c r="ESZ79" s="90"/>
      <c r="ETA79" s="90"/>
      <c r="ETB79" s="90"/>
      <c r="ETC79" s="90"/>
      <c r="ETD79" s="90"/>
      <c r="ETE79" s="90"/>
      <c r="ETF79" s="90"/>
      <c r="ETG79" s="90"/>
      <c r="ETH79" s="90"/>
      <c r="ETI79" s="90"/>
      <c r="ETJ79" s="90"/>
      <c r="ETK79" s="90"/>
      <c r="ETL79" s="90"/>
      <c r="ETM79" s="90"/>
      <c r="ETN79" s="90"/>
      <c r="ETO79" s="90"/>
      <c r="ETP79" s="90"/>
      <c r="ETQ79" s="90"/>
      <c r="ETR79" s="90"/>
      <c r="ETS79" s="90"/>
      <c r="ETT79" s="90"/>
      <c r="ETU79" s="90"/>
      <c r="ETV79" s="90"/>
      <c r="ETW79" s="90"/>
      <c r="ETX79" s="90"/>
      <c r="ETY79" s="90"/>
      <c r="ETZ79" s="90"/>
      <c r="EUA79" s="90"/>
      <c r="EUB79" s="90"/>
      <c r="EUC79" s="90"/>
      <c r="EUD79" s="90"/>
      <c r="EUE79" s="90"/>
      <c r="EUF79" s="90"/>
      <c r="EUG79" s="90"/>
      <c r="EUH79" s="90"/>
      <c r="EUI79" s="90"/>
      <c r="EUJ79" s="90"/>
      <c r="EUK79" s="90"/>
      <c r="EUL79" s="90"/>
      <c r="EUM79" s="90"/>
      <c r="EUN79" s="90"/>
      <c r="EUO79" s="90"/>
      <c r="EUP79" s="90"/>
      <c r="EUQ79" s="90"/>
      <c r="EUR79" s="90"/>
      <c r="EUS79" s="90"/>
      <c r="EUT79" s="90"/>
      <c r="EUU79" s="90"/>
      <c r="EUV79" s="90"/>
      <c r="EUW79" s="90"/>
      <c r="EUX79" s="90"/>
      <c r="EUY79" s="90"/>
      <c r="EUZ79" s="90"/>
      <c r="EVA79" s="90"/>
      <c r="EVB79" s="90"/>
      <c r="EVC79" s="90"/>
      <c r="EVD79" s="90"/>
      <c r="EVE79" s="90"/>
      <c r="EVF79" s="90"/>
      <c r="EVG79" s="90"/>
      <c r="EVH79" s="90"/>
      <c r="EVI79" s="90"/>
      <c r="EVJ79" s="90"/>
      <c r="EVK79" s="90"/>
      <c r="EVL79" s="90"/>
      <c r="EVM79" s="90"/>
      <c r="EVN79" s="90"/>
      <c r="EVO79" s="90"/>
      <c r="EVP79" s="90"/>
      <c r="EVQ79" s="90"/>
      <c r="EVR79" s="90"/>
      <c r="EVS79" s="90"/>
      <c r="EVT79" s="90"/>
      <c r="EVU79" s="90"/>
      <c r="EVV79" s="90"/>
      <c r="EVW79" s="90"/>
      <c r="EVX79" s="90"/>
      <c r="EVY79" s="90"/>
      <c r="EVZ79" s="90"/>
      <c r="EWA79" s="90"/>
      <c r="EWB79" s="90"/>
      <c r="EWC79" s="90"/>
      <c r="EWD79" s="90"/>
      <c r="EWE79" s="90"/>
      <c r="EWF79" s="90"/>
      <c r="EWG79" s="90"/>
      <c r="EWH79" s="90"/>
      <c r="EWI79" s="90"/>
      <c r="EWJ79" s="90"/>
      <c r="EWK79" s="90"/>
      <c r="EWL79" s="90"/>
      <c r="EWM79" s="90"/>
      <c r="EWN79" s="90"/>
      <c r="EWO79" s="90"/>
      <c r="EWP79" s="90"/>
      <c r="EWQ79" s="90"/>
      <c r="EWR79" s="90"/>
      <c r="EWS79" s="90"/>
      <c r="EWT79" s="90"/>
      <c r="EWU79" s="90"/>
      <c r="EWV79" s="90"/>
      <c r="EWW79" s="90"/>
      <c r="EWX79" s="90"/>
      <c r="EWY79" s="90"/>
      <c r="EWZ79" s="90"/>
      <c r="EXA79" s="90"/>
      <c r="EXB79" s="90"/>
      <c r="EXC79" s="90"/>
      <c r="EXD79" s="90"/>
      <c r="EXE79" s="90"/>
      <c r="EXF79" s="90"/>
      <c r="EXG79" s="90"/>
      <c r="EXH79" s="90"/>
      <c r="EXI79" s="90"/>
      <c r="EXJ79" s="90"/>
      <c r="EXK79" s="90"/>
      <c r="EXL79" s="90"/>
      <c r="EXM79" s="90"/>
      <c r="EXN79" s="90"/>
      <c r="EXO79" s="90"/>
      <c r="EXP79" s="90"/>
      <c r="EXQ79" s="90"/>
      <c r="EXR79" s="90"/>
      <c r="EXS79" s="90"/>
      <c r="EXT79" s="90"/>
      <c r="EXU79" s="90"/>
      <c r="EXV79" s="90"/>
      <c r="EXW79" s="90"/>
      <c r="EXX79" s="90"/>
      <c r="EXY79" s="90"/>
      <c r="EXZ79" s="90"/>
      <c r="EYA79" s="90"/>
      <c r="EYB79" s="90"/>
      <c r="EYC79" s="90"/>
      <c r="EYD79" s="90"/>
      <c r="EYE79" s="90"/>
      <c r="EYF79" s="90"/>
      <c r="EYG79" s="90"/>
      <c r="EYH79" s="90"/>
      <c r="EYI79" s="90"/>
      <c r="EYJ79" s="90"/>
      <c r="EYK79" s="90"/>
      <c r="EYL79" s="90"/>
      <c r="EYM79" s="90"/>
      <c r="EYN79" s="90"/>
      <c r="EYO79" s="90"/>
      <c r="EYP79" s="90"/>
      <c r="EYQ79" s="90"/>
      <c r="EYR79" s="90"/>
      <c r="EYS79" s="90"/>
      <c r="EYT79" s="90"/>
      <c r="EYU79" s="90"/>
      <c r="EYV79" s="90"/>
      <c r="EYW79" s="90"/>
      <c r="EYX79" s="90"/>
      <c r="EYY79" s="90"/>
      <c r="EYZ79" s="90"/>
      <c r="EZA79" s="90"/>
      <c r="EZB79" s="90"/>
      <c r="EZC79" s="90"/>
      <c r="EZD79" s="90"/>
      <c r="EZE79" s="90"/>
      <c r="EZF79" s="90"/>
      <c r="EZG79" s="90"/>
      <c r="EZH79" s="90"/>
      <c r="EZI79" s="90"/>
      <c r="EZJ79" s="90"/>
      <c r="EZK79" s="90"/>
      <c r="EZL79" s="90"/>
      <c r="EZM79" s="90"/>
      <c r="EZN79" s="90"/>
      <c r="EZO79" s="90"/>
      <c r="EZP79" s="90"/>
      <c r="EZQ79" s="90"/>
      <c r="EZR79" s="90"/>
      <c r="EZS79" s="90"/>
      <c r="EZT79" s="90"/>
      <c r="EZU79" s="90"/>
      <c r="EZV79" s="90"/>
      <c r="EZW79" s="90"/>
      <c r="EZX79" s="90"/>
      <c r="EZY79" s="90"/>
      <c r="EZZ79" s="90"/>
      <c r="FAA79" s="90"/>
      <c r="FAB79" s="90"/>
      <c r="FAC79" s="90"/>
      <c r="FAD79" s="90"/>
      <c r="FAE79" s="90"/>
      <c r="FAF79" s="90"/>
      <c r="FAG79" s="90"/>
      <c r="FAH79" s="90"/>
      <c r="FAI79" s="90"/>
      <c r="FAJ79" s="90"/>
      <c r="FAK79" s="90"/>
      <c r="FAL79" s="90"/>
      <c r="FAM79" s="90"/>
      <c r="FAN79" s="90"/>
      <c r="FAO79" s="90"/>
      <c r="FAP79" s="90"/>
      <c r="FAQ79" s="90"/>
      <c r="FAR79" s="90"/>
      <c r="FAS79" s="90"/>
      <c r="FAT79" s="90"/>
      <c r="FAU79" s="90"/>
      <c r="FAV79" s="90"/>
      <c r="FAW79" s="90"/>
      <c r="FAX79" s="90"/>
      <c r="FAY79" s="90"/>
      <c r="FAZ79" s="90"/>
      <c r="FBA79" s="90"/>
      <c r="FBB79" s="90"/>
      <c r="FBC79" s="90"/>
      <c r="FBD79" s="90"/>
      <c r="FBE79" s="90"/>
      <c r="FBF79" s="90"/>
      <c r="FBG79" s="90"/>
      <c r="FBH79" s="90"/>
      <c r="FBI79" s="90"/>
      <c r="FBJ79" s="90"/>
      <c r="FBK79" s="90"/>
      <c r="FBL79" s="90"/>
      <c r="FBM79" s="90"/>
      <c r="FBN79" s="90"/>
      <c r="FBO79" s="90"/>
      <c r="FBP79" s="90"/>
      <c r="FBQ79" s="90"/>
      <c r="FBR79" s="90"/>
      <c r="FBS79" s="90"/>
      <c r="FBT79" s="90"/>
      <c r="FBU79" s="90"/>
      <c r="FBV79" s="90"/>
      <c r="FBW79" s="90"/>
      <c r="FBX79" s="90"/>
      <c r="FBY79" s="90"/>
      <c r="FBZ79" s="90"/>
      <c r="FCA79" s="90"/>
      <c r="FCB79" s="90"/>
      <c r="FCC79" s="90"/>
      <c r="FCD79" s="90"/>
      <c r="FCE79" s="90"/>
      <c r="FCF79" s="90"/>
      <c r="FCG79" s="90"/>
      <c r="FCH79" s="90"/>
      <c r="FCI79" s="90"/>
      <c r="FCJ79" s="90"/>
      <c r="FCK79" s="90"/>
      <c r="FCL79" s="90"/>
      <c r="FCM79" s="90"/>
      <c r="FCN79" s="90"/>
      <c r="FCO79" s="90"/>
      <c r="FCP79" s="90"/>
      <c r="FCQ79" s="90"/>
      <c r="FCR79" s="90"/>
      <c r="FCS79" s="90"/>
      <c r="FCT79" s="90"/>
      <c r="FCU79" s="90"/>
      <c r="FCV79" s="90"/>
      <c r="FCW79" s="90"/>
      <c r="FCX79" s="90"/>
      <c r="FCY79" s="90"/>
      <c r="FCZ79" s="90"/>
      <c r="FDA79" s="90"/>
      <c r="FDB79" s="90"/>
      <c r="FDC79" s="90"/>
      <c r="FDD79" s="90"/>
      <c r="FDE79" s="90"/>
      <c r="FDF79" s="90"/>
      <c r="FDG79" s="90"/>
      <c r="FDH79" s="90"/>
      <c r="FDI79" s="90"/>
      <c r="FDJ79" s="90"/>
      <c r="FDK79" s="90"/>
      <c r="FDL79" s="90"/>
      <c r="FDM79" s="90"/>
      <c r="FDN79" s="90"/>
      <c r="FDO79" s="90"/>
      <c r="FDP79" s="90"/>
      <c r="FDQ79" s="90"/>
      <c r="FDR79" s="90"/>
      <c r="FDS79" s="90"/>
      <c r="FDT79" s="90"/>
      <c r="FDU79" s="90"/>
      <c r="FDV79" s="90"/>
      <c r="FDW79" s="90"/>
      <c r="FDX79" s="90"/>
      <c r="FDY79" s="90"/>
      <c r="FDZ79" s="90"/>
      <c r="FEA79" s="90"/>
      <c r="FEB79" s="90"/>
      <c r="FEC79" s="90"/>
      <c r="FED79" s="90"/>
      <c r="FEE79" s="90"/>
      <c r="FEF79" s="90"/>
      <c r="FEG79" s="90"/>
      <c r="FEH79" s="90"/>
      <c r="FEI79" s="90"/>
      <c r="FEJ79" s="90"/>
      <c r="FEK79" s="90"/>
      <c r="FEL79" s="90"/>
      <c r="FEM79" s="90"/>
      <c r="FEN79" s="90"/>
      <c r="FEO79" s="90"/>
      <c r="FEP79" s="90"/>
      <c r="FEQ79" s="90"/>
      <c r="FER79" s="90"/>
      <c r="FES79" s="90"/>
      <c r="FET79" s="90"/>
      <c r="FEU79" s="90"/>
      <c r="FEV79" s="90"/>
      <c r="FEW79" s="90"/>
      <c r="FEX79" s="90"/>
      <c r="FEY79" s="90"/>
      <c r="FEZ79" s="90"/>
      <c r="FFA79" s="90"/>
      <c r="FFB79" s="90"/>
      <c r="FFC79" s="90"/>
      <c r="FFD79" s="90"/>
      <c r="FFE79" s="90"/>
      <c r="FFF79" s="90"/>
      <c r="FFG79" s="90"/>
      <c r="FFH79" s="90"/>
      <c r="FFI79" s="90"/>
      <c r="FFJ79" s="90"/>
      <c r="FFK79" s="90"/>
      <c r="FFL79" s="90"/>
      <c r="FFM79" s="90"/>
      <c r="FFN79" s="90"/>
      <c r="FFO79" s="90"/>
      <c r="FFP79" s="90"/>
      <c r="FFQ79" s="90"/>
      <c r="FFR79" s="90"/>
      <c r="FFS79" s="90"/>
      <c r="FFT79" s="90"/>
      <c r="FFU79" s="90"/>
      <c r="FFV79" s="90"/>
      <c r="FFW79" s="90"/>
      <c r="FFX79" s="90"/>
      <c r="FFY79" s="90"/>
      <c r="FFZ79" s="90"/>
      <c r="FGA79" s="90"/>
      <c r="FGB79" s="90"/>
      <c r="FGC79" s="90"/>
      <c r="FGD79" s="90"/>
      <c r="FGE79" s="90"/>
      <c r="FGF79" s="90"/>
      <c r="FGG79" s="90"/>
      <c r="FGH79" s="90"/>
      <c r="FGI79" s="90"/>
      <c r="FGJ79" s="90"/>
      <c r="FGK79" s="90"/>
      <c r="FGL79" s="90"/>
      <c r="FGM79" s="90"/>
      <c r="FGN79" s="90"/>
      <c r="FGO79" s="90"/>
      <c r="FGP79" s="90"/>
      <c r="FGQ79" s="90"/>
      <c r="FGR79" s="90"/>
      <c r="FGS79" s="90"/>
      <c r="FGT79" s="90"/>
      <c r="FGU79" s="90"/>
      <c r="FGV79" s="90"/>
      <c r="FGW79" s="90"/>
      <c r="FGX79" s="90"/>
      <c r="FGY79" s="90"/>
      <c r="FGZ79" s="90"/>
      <c r="FHA79" s="90"/>
      <c r="FHB79" s="90"/>
      <c r="FHC79" s="90"/>
      <c r="FHD79" s="90"/>
      <c r="FHE79" s="90"/>
      <c r="FHF79" s="90"/>
      <c r="FHG79" s="90"/>
      <c r="FHH79" s="90"/>
      <c r="FHI79" s="90"/>
      <c r="FHJ79" s="90"/>
      <c r="FHK79" s="90"/>
      <c r="FHL79" s="90"/>
      <c r="FHM79" s="90"/>
      <c r="FHN79" s="90"/>
      <c r="FHO79" s="90"/>
      <c r="FHP79" s="90"/>
      <c r="FHQ79" s="90"/>
      <c r="FHR79" s="90"/>
      <c r="FHS79" s="90"/>
      <c r="FHT79" s="90"/>
      <c r="FHU79" s="90"/>
      <c r="FHV79" s="90"/>
      <c r="FHW79" s="90"/>
      <c r="FHX79" s="90"/>
      <c r="FHY79" s="90"/>
      <c r="FHZ79" s="90"/>
      <c r="FIA79" s="90"/>
      <c r="FIB79" s="90"/>
      <c r="FIC79" s="90"/>
      <c r="FID79" s="90"/>
      <c r="FIE79" s="90"/>
      <c r="FIF79" s="90"/>
      <c r="FIG79" s="90"/>
      <c r="FIH79" s="90"/>
      <c r="FII79" s="90"/>
      <c r="FIJ79" s="90"/>
      <c r="FIK79" s="90"/>
      <c r="FIL79" s="90"/>
      <c r="FIM79" s="90"/>
      <c r="FIN79" s="90"/>
      <c r="FIO79" s="90"/>
      <c r="FIP79" s="90"/>
      <c r="FIQ79" s="90"/>
      <c r="FIR79" s="90"/>
      <c r="FIS79" s="90"/>
      <c r="FIT79" s="90"/>
      <c r="FIU79" s="90"/>
      <c r="FIV79" s="90"/>
      <c r="FIW79" s="90"/>
      <c r="FIX79" s="90"/>
      <c r="FIY79" s="90"/>
      <c r="FIZ79" s="90"/>
      <c r="FJA79" s="90"/>
      <c r="FJB79" s="90"/>
      <c r="FJC79" s="90"/>
      <c r="FJD79" s="90"/>
      <c r="FJE79" s="90"/>
      <c r="FJF79" s="90"/>
      <c r="FJG79" s="90"/>
      <c r="FJH79" s="90"/>
      <c r="FJI79" s="90"/>
      <c r="FJJ79" s="90"/>
      <c r="FJK79" s="90"/>
      <c r="FJL79" s="90"/>
      <c r="FJM79" s="90"/>
      <c r="FJN79" s="90"/>
      <c r="FJO79" s="90"/>
      <c r="FJP79" s="90"/>
      <c r="FJQ79" s="90"/>
      <c r="FJR79" s="90"/>
      <c r="FJS79" s="90"/>
      <c r="FJT79" s="90"/>
      <c r="FJU79" s="90"/>
      <c r="FJV79" s="90"/>
      <c r="FJW79" s="90"/>
      <c r="FJX79" s="90"/>
      <c r="FJY79" s="90"/>
      <c r="FJZ79" s="90"/>
      <c r="FKA79" s="90"/>
      <c r="FKB79" s="90"/>
      <c r="FKC79" s="90"/>
      <c r="FKD79" s="90"/>
      <c r="FKE79" s="90"/>
      <c r="FKF79" s="90"/>
      <c r="FKG79" s="90"/>
      <c r="FKH79" s="90"/>
      <c r="FKI79" s="90"/>
      <c r="FKJ79" s="90"/>
      <c r="FKK79" s="90"/>
      <c r="FKL79" s="90"/>
      <c r="FKM79" s="90"/>
      <c r="FKN79" s="90"/>
      <c r="FKO79" s="90"/>
      <c r="FKP79" s="90"/>
      <c r="FKQ79" s="90"/>
      <c r="FKR79" s="90"/>
      <c r="FKS79" s="90"/>
      <c r="FKT79" s="90"/>
      <c r="FKU79" s="90"/>
      <c r="FKV79" s="90"/>
      <c r="FKW79" s="90"/>
      <c r="FKX79" s="90"/>
      <c r="FKY79" s="90"/>
      <c r="FKZ79" s="90"/>
      <c r="FLA79" s="90"/>
      <c r="FLB79" s="90"/>
      <c r="FLC79" s="90"/>
      <c r="FLD79" s="90"/>
      <c r="FLE79" s="90"/>
      <c r="FLF79" s="90"/>
      <c r="FLG79" s="90"/>
      <c r="FLH79" s="90"/>
      <c r="FLI79" s="90"/>
      <c r="FLJ79" s="90"/>
      <c r="FLK79" s="90"/>
      <c r="FLL79" s="90"/>
      <c r="FLM79" s="90"/>
      <c r="FLN79" s="90"/>
      <c r="FLO79" s="90"/>
      <c r="FLP79" s="90"/>
      <c r="FLQ79" s="90"/>
      <c r="FLR79" s="90"/>
      <c r="FLS79" s="90"/>
      <c r="FLT79" s="90"/>
      <c r="FLU79" s="90"/>
      <c r="FLV79" s="90"/>
      <c r="FLW79" s="90"/>
      <c r="FLX79" s="90"/>
      <c r="FLY79" s="90"/>
      <c r="FLZ79" s="90"/>
      <c r="FMA79" s="90"/>
      <c r="FMB79" s="90"/>
      <c r="FMC79" s="90"/>
      <c r="FMD79" s="90"/>
      <c r="FME79" s="90"/>
      <c r="FMF79" s="90"/>
      <c r="FMG79" s="90"/>
      <c r="FMH79" s="90"/>
      <c r="FMI79" s="90"/>
      <c r="FMJ79" s="90"/>
      <c r="FMK79" s="90"/>
      <c r="FML79" s="90"/>
      <c r="FMM79" s="90"/>
      <c r="FMN79" s="90"/>
      <c r="FMO79" s="90"/>
      <c r="FMP79" s="90"/>
      <c r="FMQ79" s="90"/>
      <c r="FMR79" s="90"/>
      <c r="FMS79" s="90"/>
      <c r="FMT79" s="90"/>
      <c r="FMU79" s="90"/>
      <c r="FMV79" s="90"/>
      <c r="FMW79" s="90"/>
      <c r="FMX79" s="90"/>
      <c r="FMY79" s="90"/>
      <c r="FMZ79" s="90"/>
      <c r="FNA79" s="90"/>
      <c r="FNB79" s="90"/>
      <c r="FNC79" s="90"/>
      <c r="FND79" s="90"/>
      <c r="FNE79" s="90"/>
      <c r="FNF79" s="90"/>
      <c r="FNG79" s="90"/>
      <c r="FNH79" s="90"/>
      <c r="FNI79" s="90"/>
      <c r="FNJ79" s="90"/>
      <c r="FNK79" s="90"/>
      <c r="FNL79" s="90"/>
      <c r="FNM79" s="90"/>
      <c r="FNN79" s="90"/>
      <c r="FNO79" s="90"/>
      <c r="FNP79" s="90"/>
      <c r="FNQ79" s="90"/>
      <c r="FNR79" s="90"/>
      <c r="FNS79" s="90"/>
      <c r="FNT79" s="90"/>
      <c r="FNU79" s="90"/>
      <c r="FNV79" s="90"/>
      <c r="FNW79" s="90"/>
      <c r="FNX79" s="90"/>
      <c r="FNY79" s="90"/>
      <c r="FNZ79" s="90"/>
      <c r="FOA79" s="90"/>
      <c r="FOB79" s="90"/>
      <c r="FOC79" s="90"/>
      <c r="FOD79" s="90"/>
      <c r="FOE79" s="90"/>
      <c r="FOF79" s="90"/>
      <c r="FOG79" s="90"/>
      <c r="FOH79" s="90"/>
      <c r="FOI79" s="90"/>
      <c r="FOJ79" s="90"/>
      <c r="FOK79" s="90"/>
      <c r="FOL79" s="90"/>
      <c r="FOM79" s="90"/>
      <c r="FON79" s="90"/>
      <c r="FOO79" s="90"/>
      <c r="FOP79" s="90"/>
      <c r="FOQ79" s="90"/>
      <c r="FOR79" s="90"/>
      <c r="FOS79" s="90"/>
      <c r="FOT79" s="90"/>
      <c r="FOU79" s="90"/>
      <c r="FOV79" s="90"/>
      <c r="FOW79" s="90"/>
      <c r="FOX79" s="90"/>
      <c r="FOY79" s="90"/>
      <c r="FOZ79" s="90"/>
      <c r="FPA79" s="90"/>
      <c r="FPB79" s="90"/>
      <c r="FPC79" s="90"/>
      <c r="FPD79" s="90"/>
      <c r="FPE79" s="90"/>
      <c r="FPF79" s="90"/>
      <c r="FPG79" s="90"/>
      <c r="FPH79" s="90"/>
      <c r="FPI79" s="90"/>
      <c r="FPJ79" s="90"/>
      <c r="FPK79" s="90"/>
      <c r="FPL79" s="90"/>
      <c r="FPM79" s="90"/>
      <c r="FPN79" s="90"/>
      <c r="FPO79" s="90"/>
      <c r="FPP79" s="90"/>
      <c r="FPQ79" s="90"/>
      <c r="FPR79" s="90"/>
      <c r="FPS79" s="90"/>
      <c r="FPT79" s="90"/>
      <c r="FPU79" s="90"/>
      <c r="FPV79" s="90"/>
      <c r="FPW79" s="90"/>
      <c r="FPX79" s="90"/>
      <c r="FPY79" s="90"/>
      <c r="FPZ79" s="90"/>
      <c r="FQA79" s="90"/>
      <c r="FQB79" s="90"/>
      <c r="FQC79" s="90"/>
      <c r="FQD79" s="90"/>
      <c r="FQE79" s="90"/>
      <c r="FQF79" s="90"/>
      <c r="FQG79" s="90"/>
      <c r="FQH79" s="90"/>
      <c r="FQI79" s="90"/>
      <c r="FQJ79" s="90"/>
      <c r="FQK79" s="90"/>
      <c r="FQL79" s="90"/>
      <c r="FQM79" s="90"/>
      <c r="FQN79" s="90"/>
      <c r="FQO79" s="90"/>
      <c r="FQP79" s="90"/>
      <c r="FQQ79" s="90"/>
      <c r="FQR79" s="90"/>
      <c r="FQS79" s="90"/>
      <c r="FQT79" s="90"/>
      <c r="FQU79" s="90"/>
      <c r="FQV79" s="90"/>
      <c r="FQW79" s="90"/>
      <c r="FQX79" s="90"/>
      <c r="FQY79" s="90"/>
      <c r="FQZ79" s="90"/>
      <c r="FRA79" s="90"/>
      <c r="FRB79" s="90"/>
      <c r="FRC79" s="90"/>
      <c r="FRD79" s="90"/>
      <c r="FRE79" s="90"/>
      <c r="FRF79" s="90"/>
      <c r="FRG79" s="90"/>
      <c r="FRH79" s="90"/>
      <c r="FRI79" s="90"/>
      <c r="FRJ79" s="90"/>
      <c r="FRK79" s="90"/>
      <c r="FRL79" s="90"/>
      <c r="FRM79" s="90"/>
      <c r="FRN79" s="90"/>
      <c r="FRO79" s="90"/>
      <c r="FRP79" s="90"/>
      <c r="FRQ79" s="90"/>
      <c r="FRR79" s="90"/>
      <c r="FRS79" s="90"/>
      <c r="FRT79" s="90"/>
      <c r="FRU79" s="90"/>
      <c r="FRV79" s="90"/>
      <c r="FRW79" s="90"/>
      <c r="FRX79" s="90"/>
      <c r="FRY79" s="90"/>
      <c r="FRZ79" s="90"/>
      <c r="FSA79" s="90"/>
      <c r="FSB79" s="90"/>
      <c r="FSC79" s="90"/>
      <c r="FSD79" s="90"/>
      <c r="FSE79" s="90"/>
      <c r="FSF79" s="90"/>
      <c r="FSG79" s="90"/>
      <c r="FSH79" s="90"/>
      <c r="FSI79" s="90"/>
      <c r="FSJ79" s="90"/>
      <c r="FSK79" s="90"/>
      <c r="FSL79" s="90"/>
      <c r="FSM79" s="90"/>
      <c r="FSN79" s="90"/>
      <c r="FSO79" s="90"/>
      <c r="FSP79" s="90"/>
      <c r="FSQ79" s="90"/>
      <c r="FSR79" s="90"/>
      <c r="FSS79" s="90"/>
      <c r="FST79" s="90"/>
      <c r="FSU79" s="90"/>
      <c r="FSV79" s="90"/>
      <c r="FSW79" s="90"/>
      <c r="FSX79" s="90"/>
      <c r="FSY79" s="90"/>
      <c r="FSZ79" s="90"/>
      <c r="FTA79" s="90"/>
      <c r="FTB79" s="90"/>
      <c r="FTC79" s="90"/>
      <c r="FTD79" s="90"/>
      <c r="FTE79" s="90"/>
      <c r="FTF79" s="90"/>
      <c r="FTG79" s="90"/>
      <c r="FTH79" s="90"/>
      <c r="FTI79" s="90"/>
      <c r="FTJ79" s="90"/>
      <c r="FTK79" s="90"/>
      <c r="FTL79" s="90"/>
      <c r="FTM79" s="90"/>
      <c r="FTN79" s="90"/>
      <c r="FTO79" s="90"/>
      <c r="FTP79" s="90"/>
      <c r="FTQ79" s="90"/>
      <c r="FTR79" s="90"/>
      <c r="FTS79" s="90"/>
      <c r="FTT79" s="90"/>
      <c r="FTU79" s="90"/>
      <c r="FTV79" s="90"/>
      <c r="FTW79" s="90"/>
      <c r="FTX79" s="90"/>
      <c r="FTY79" s="90"/>
      <c r="FTZ79" s="90"/>
      <c r="FUA79" s="90"/>
      <c r="FUB79" s="90"/>
      <c r="FUC79" s="90"/>
      <c r="FUD79" s="90"/>
      <c r="FUE79" s="90"/>
      <c r="FUF79" s="90"/>
      <c r="FUG79" s="90"/>
      <c r="FUH79" s="90"/>
      <c r="FUI79" s="90"/>
      <c r="FUJ79" s="90"/>
      <c r="FUK79" s="90"/>
      <c r="FUL79" s="90"/>
      <c r="FUM79" s="90"/>
      <c r="FUN79" s="90"/>
      <c r="FUO79" s="90"/>
      <c r="FUP79" s="90"/>
      <c r="FUQ79" s="90"/>
      <c r="FUR79" s="90"/>
      <c r="FUS79" s="90"/>
      <c r="FUT79" s="90"/>
      <c r="FUU79" s="90"/>
      <c r="FUV79" s="90"/>
      <c r="FUW79" s="90"/>
      <c r="FUX79" s="90"/>
      <c r="FUY79" s="90"/>
      <c r="FUZ79" s="90"/>
      <c r="FVA79" s="90"/>
      <c r="FVB79" s="90"/>
      <c r="FVC79" s="90"/>
      <c r="FVD79" s="90"/>
      <c r="FVE79" s="90"/>
      <c r="FVF79" s="90"/>
      <c r="FVG79" s="90"/>
      <c r="FVH79" s="90"/>
      <c r="FVI79" s="90"/>
      <c r="FVJ79" s="90"/>
      <c r="FVK79" s="90"/>
      <c r="FVL79" s="90"/>
      <c r="FVM79" s="90"/>
      <c r="FVN79" s="90"/>
      <c r="FVO79" s="90"/>
      <c r="FVP79" s="90"/>
      <c r="FVQ79" s="90"/>
      <c r="FVR79" s="90"/>
      <c r="FVS79" s="90"/>
      <c r="FVT79" s="90"/>
      <c r="FVU79" s="90"/>
      <c r="FVV79" s="90"/>
      <c r="FVW79" s="90"/>
      <c r="FVX79" s="90"/>
      <c r="FVY79" s="90"/>
      <c r="FVZ79" s="90"/>
      <c r="FWA79" s="90"/>
      <c r="FWB79" s="90"/>
      <c r="FWC79" s="90"/>
      <c r="FWD79" s="90"/>
      <c r="FWE79" s="90"/>
      <c r="FWF79" s="90"/>
      <c r="FWG79" s="90"/>
      <c r="FWH79" s="90"/>
      <c r="FWI79" s="90"/>
      <c r="FWJ79" s="90"/>
      <c r="FWK79" s="90"/>
      <c r="FWL79" s="90"/>
      <c r="FWM79" s="90"/>
      <c r="FWN79" s="90"/>
      <c r="FWO79" s="90"/>
      <c r="FWP79" s="90"/>
      <c r="FWQ79" s="90"/>
      <c r="FWR79" s="90"/>
      <c r="FWS79" s="90"/>
      <c r="FWT79" s="90"/>
      <c r="FWU79" s="90"/>
      <c r="FWV79" s="90"/>
      <c r="FWW79" s="90"/>
      <c r="FWX79" s="90"/>
      <c r="FWY79" s="90"/>
      <c r="FWZ79" s="90"/>
      <c r="FXA79" s="90"/>
      <c r="FXB79" s="90"/>
      <c r="FXC79" s="90"/>
      <c r="FXD79" s="90"/>
      <c r="FXE79" s="90"/>
      <c r="FXF79" s="90"/>
      <c r="FXG79" s="90"/>
      <c r="FXH79" s="90"/>
      <c r="FXI79" s="90"/>
      <c r="FXJ79" s="90"/>
      <c r="FXK79" s="90"/>
      <c r="FXL79" s="90"/>
      <c r="FXM79" s="90"/>
      <c r="FXN79" s="90"/>
      <c r="FXO79" s="90"/>
      <c r="FXP79" s="90"/>
      <c r="FXQ79" s="90"/>
      <c r="FXR79" s="90"/>
      <c r="FXS79" s="90"/>
      <c r="FXT79" s="90"/>
      <c r="FXU79" s="90"/>
      <c r="FXV79" s="90"/>
      <c r="FXW79" s="90"/>
      <c r="FXX79" s="90"/>
      <c r="FXY79" s="90"/>
      <c r="FXZ79" s="90"/>
      <c r="FYA79" s="90"/>
      <c r="FYB79" s="90"/>
      <c r="FYC79" s="90"/>
      <c r="FYD79" s="90"/>
      <c r="FYE79" s="90"/>
      <c r="FYF79" s="90"/>
      <c r="FYG79" s="90"/>
      <c r="FYH79" s="90"/>
      <c r="FYI79" s="90"/>
      <c r="FYJ79" s="90"/>
      <c r="FYK79" s="90"/>
      <c r="FYL79" s="90"/>
      <c r="FYM79" s="90"/>
      <c r="FYN79" s="90"/>
      <c r="FYO79" s="90"/>
      <c r="FYP79" s="90"/>
      <c r="FYQ79" s="90"/>
      <c r="FYR79" s="90"/>
      <c r="FYS79" s="90"/>
      <c r="FYT79" s="90"/>
      <c r="FYU79" s="90"/>
      <c r="FYV79" s="90"/>
      <c r="FYW79" s="90"/>
      <c r="FYX79" s="90"/>
      <c r="FYY79" s="90"/>
      <c r="FYZ79" s="90"/>
      <c r="FZA79" s="90"/>
      <c r="FZB79" s="90"/>
      <c r="FZC79" s="90"/>
      <c r="FZD79" s="90"/>
      <c r="FZE79" s="90"/>
      <c r="FZF79" s="90"/>
      <c r="FZG79" s="90"/>
      <c r="FZH79" s="90"/>
      <c r="FZI79" s="90"/>
      <c r="FZJ79" s="90"/>
      <c r="FZK79" s="90"/>
      <c r="FZL79" s="90"/>
      <c r="FZM79" s="90"/>
      <c r="FZN79" s="90"/>
      <c r="FZO79" s="90"/>
      <c r="FZP79" s="90"/>
      <c r="FZQ79" s="90"/>
      <c r="FZR79" s="90"/>
      <c r="FZS79" s="90"/>
      <c r="FZT79" s="90"/>
      <c r="FZU79" s="90"/>
      <c r="FZV79" s="90"/>
      <c r="FZW79" s="90"/>
      <c r="FZX79" s="90"/>
      <c r="FZY79" s="90"/>
      <c r="FZZ79" s="90"/>
      <c r="GAA79" s="90"/>
      <c r="GAB79" s="90"/>
      <c r="GAC79" s="90"/>
      <c r="GAD79" s="90"/>
      <c r="GAE79" s="90"/>
      <c r="GAF79" s="90"/>
      <c r="GAG79" s="90"/>
      <c r="GAH79" s="90"/>
      <c r="GAI79" s="90"/>
      <c r="GAJ79" s="90"/>
      <c r="GAK79" s="90"/>
      <c r="GAL79" s="90"/>
      <c r="GAM79" s="90"/>
      <c r="GAN79" s="90"/>
      <c r="GAO79" s="90"/>
      <c r="GAP79" s="90"/>
      <c r="GAQ79" s="90"/>
      <c r="GAR79" s="90"/>
      <c r="GAS79" s="90"/>
      <c r="GAT79" s="90"/>
      <c r="GAU79" s="90"/>
      <c r="GAV79" s="90"/>
      <c r="GAW79" s="90"/>
      <c r="GAX79" s="90"/>
      <c r="GAY79" s="90"/>
      <c r="GAZ79" s="90"/>
      <c r="GBA79" s="90"/>
      <c r="GBB79" s="90"/>
      <c r="GBC79" s="90"/>
      <c r="GBD79" s="90"/>
      <c r="GBE79" s="90"/>
      <c r="GBF79" s="90"/>
      <c r="GBG79" s="90"/>
      <c r="GBH79" s="90"/>
      <c r="GBI79" s="90"/>
      <c r="GBJ79" s="90"/>
      <c r="GBK79" s="90"/>
      <c r="GBL79" s="90"/>
      <c r="GBM79" s="90"/>
      <c r="GBN79" s="90"/>
      <c r="GBO79" s="90"/>
      <c r="GBP79" s="90"/>
      <c r="GBQ79" s="90"/>
      <c r="GBR79" s="90"/>
      <c r="GBS79" s="90"/>
      <c r="GBT79" s="90"/>
      <c r="GBU79" s="90"/>
      <c r="GBV79" s="90"/>
      <c r="GBW79" s="90"/>
      <c r="GBX79" s="90"/>
      <c r="GBY79" s="90"/>
      <c r="GBZ79" s="90"/>
      <c r="GCA79" s="90"/>
      <c r="GCB79" s="90"/>
      <c r="GCC79" s="90"/>
      <c r="GCD79" s="90"/>
      <c r="GCE79" s="90"/>
      <c r="GCF79" s="90"/>
      <c r="GCG79" s="90"/>
      <c r="GCH79" s="90"/>
      <c r="GCI79" s="90"/>
      <c r="GCJ79" s="90"/>
      <c r="GCK79" s="90"/>
      <c r="GCL79" s="90"/>
      <c r="GCM79" s="90"/>
      <c r="GCN79" s="90"/>
      <c r="GCO79" s="90"/>
      <c r="GCP79" s="90"/>
      <c r="GCQ79" s="90"/>
      <c r="GCR79" s="90"/>
      <c r="GCS79" s="90"/>
      <c r="GCT79" s="90"/>
      <c r="GCU79" s="90"/>
      <c r="GCV79" s="90"/>
      <c r="GCW79" s="90"/>
      <c r="GCX79" s="90"/>
      <c r="GCY79" s="90"/>
      <c r="GCZ79" s="90"/>
      <c r="GDA79" s="90"/>
      <c r="GDB79" s="90"/>
      <c r="GDC79" s="90"/>
      <c r="GDD79" s="90"/>
      <c r="GDE79" s="90"/>
      <c r="GDF79" s="90"/>
      <c r="GDG79" s="90"/>
      <c r="GDH79" s="90"/>
      <c r="GDI79" s="90"/>
      <c r="GDJ79" s="90"/>
      <c r="GDK79" s="90"/>
      <c r="GDL79" s="90"/>
      <c r="GDM79" s="90"/>
      <c r="GDN79" s="90"/>
      <c r="GDO79" s="90"/>
      <c r="GDP79" s="90"/>
      <c r="GDQ79" s="90"/>
      <c r="GDR79" s="90"/>
      <c r="GDS79" s="90"/>
      <c r="GDT79" s="90"/>
      <c r="GDU79" s="90"/>
      <c r="GDV79" s="90"/>
      <c r="GDW79" s="90"/>
      <c r="GDX79" s="90"/>
      <c r="GDY79" s="90"/>
      <c r="GDZ79" s="90"/>
      <c r="GEA79" s="90"/>
      <c r="GEB79" s="90"/>
      <c r="GEC79" s="90"/>
      <c r="GED79" s="90"/>
      <c r="GEE79" s="90"/>
      <c r="GEF79" s="90"/>
      <c r="GEG79" s="90"/>
      <c r="GEH79" s="90"/>
      <c r="GEI79" s="90"/>
      <c r="GEJ79" s="90"/>
      <c r="GEK79" s="90"/>
      <c r="GEL79" s="90"/>
      <c r="GEM79" s="90"/>
      <c r="GEN79" s="90"/>
      <c r="GEO79" s="90"/>
      <c r="GEP79" s="90"/>
      <c r="GEQ79" s="90"/>
      <c r="GER79" s="90"/>
      <c r="GES79" s="90"/>
      <c r="GET79" s="90"/>
      <c r="GEU79" s="90"/>
      <c r="GEV79" s="90"/>
      <c r="GEW79" s="90"/>
      <c r="GEX79" s="90"/>
      <c r="GEY79" s="90"/>
      <c r="GEZ79" s="90"/>
      <c r="GFA79" s="90"/>
      <c r="GFB79" s="90"/>
      <c r="GFC79" s="90"/>
      <c r="GFD79" s="90"/>
      <c r="GFE79" s="90"/>
      <c r="GFF79" s="90"/>
      <c r="GFG79" s="90"/>
      <c r="GFH79" s="90"/>
      <c r="GFI79" s="90"/>
      <c r="GFJ79" s="90"/>
      <c r="GFK79" s="90"/>
      <c r="GFL79" s="90"/>
      <c r="GFM79" s="90"/>
      <c r="GFN79" s="90"/>
      <c r="GFO79" s="90"/>
      <c r="GFP79" s="90"/>
      <c r="GFQ79" s="90"/>
      <c r="GFR79" s="90"/>
      <c r="GFS79" s="90"/>
      <c r="GFT79" s="90"/>
      <c r="GFU79" s="90"/>
      <c r="GFV79" s="90"/>
      <c r="GFW79" s="90"/>
      <c r="GFX79" s="90"/>
      <c r="GFY79" s="90"/>
      <c r="GFZ79" s="90"/>
      <c r="GGA79" s="90"/>
      <c r="GGB79" s="90"/>
      <c r="GGC79" s="90"/>
      <c r="GGD79" s="90"/>
      <c r="GGE79" s="90"/>
      <c r="GGF79" s="90"/>
      <c r="GGG79" s="90"/>
      <c r="GGH79" s="90"/>
      <c r="GGI79" s="90"/>
      <c r="GGJ79" s="90"/>
      <c r="GGK79" s="90"/>
      <c r="GGL79" s="90"/>
      <c r="GGM79" s="90"/>
      <c r="GGN79" s="90"/>
      <c r="GGO79" s="90"/>
      <c r="GGP79" s="90"/>
      <c r="GGQ79" s="90"/>
      <c r="GGR79" s="90"/>
      <c r="GGS79" s="90"/>
      <c r="GGT79" s="90"/>
      <c r="GGU79" s="90"/>
      <c r="GGV79" s="90"/>
      <c r="GGW79" s="90"/>
      <c r="GGX79" s="90"/>
      <c r="GGY79" s="90"/>
      <c r="GGZ79" s="90"/>
      <c r="GHA79" s="90"/>
      <c r="GHB79" s="90"/>
      <c r="GHC79" s="90"/>
      <c r="GHD79" s="90"/>
      <c r="GHE79" s="90"/>
      <c r="GHF79" s="90"/>
      <c r="GHG79" s="90"/>
      <c r="GHH79" s="90"/>
      <c r="GHI79" s="90"/>
      <c r="GHJ79" s="90"/>
      <c r="GHK79" s="90"/>
      <c r="GHL79" s="90"/>
      <c r="GHM79" s="90"/>
      <c r="GHN79" s="90"/>
      <c r="GHO79" s="90"/>
      <c r="GHP79" s="90"/>
      <c r="GHQ79" s="90"/>
      <c r="GHR79" s="90"/>
      <c r="GHS79" s="90"/>
      <c r="GHT79" s="90"/>
      <c r="GHU79" s="90"/>
      <c r="GHV79" s="90"/>
      <c r="GHW79" s="90"/>
      <c r="GHX79" s="90"/>
      <c r="GHY79" s="90"/>
      <c r="GHZ79" s="90"/>
      <c r="GIA79" s="90"/>
      <c r="GIB79" s="90"/>
      <c r="GIC79" s="90"/>
      <c r="GID79" s="90"/>
      <c r="GIE79" s="90"/>
      <c r="GIF79" s="90"/>
      <c r="GIG79" s="90"/>
      <c r="GIH79" s="90"/>
      <c r="GII79" s="90"/>
      <c r="GIJ79" s="90"/>
      <c r="GIK79" s="90"/>
      <c r="GIL79" s="90"/>
      <c r="GIM79" s="90"/>
      <c r="GIN79" s="90"/>
      <c r="GIO79" s="90"/>
      <c r="GIP79" s="90"/>
      <c r="GIQ79" s="90"/>
      <c r="GIR79" s="90"/>
      <c r="GIS79" s="90"/>
      <c r="GIT79" s="90"/>
      <c r="GIU79" s="90"/>
      <c r="GIV79" s="90"/>
      <c r="GIW79" s="90"/>
      <c r="GIX79" s="90"/>
      <c r="GIY79" s="90"/>
      <c r="GIZ79" s="90"/>
      <c r="GJA79" s="90"/>
      <c r="GJB79" s="90"/>
      <c r="GJC79" s="90"/>
      <c r="GJD79" s="90"/>
      <c r="GJE79" s="90"/>
      <c r="GJF79" s="90"/>
      <c r="GJG79" s="90"/>
      <c r="GJH79" s="90"/>
      <c r="GJI79" s="90"/>
      <c r="GJJ79" s="90"/>
      <c r="GJK79" s="90"/>
      <c r="GJL79" s="90"/>
      <c r="GJM79" s="90"/>
      <c r="GJN79" s="90"/>
      <c r="GJO79" s="90"/>
      <c r="GJP79" s="90"/>
      <c r="GJQ79" s="90"/>
      <c r="GJR79" s="90"/>
      <c r="GJS79" s="90"/>
      <c r="GJT79" s="90"/>
      <c r="GJU79" s="90"/>
      <c r="GJV79" s="90"/>
      <c r="GJW79" s="90"/>
      <c r="GJX79" s="90"/>
      <c r="GJY79" s="90"/>
      <c r="GJZ79" s="90"/>
      <c r="GKA79" s="90"/>
      <c r="GKB79" s="90"/>
      <c r="GKC79" s="90"/>
      <c r="GKD79" s="90"/>
      <c r="GKE79" s="90"/>
      <c r="GKF79" s="90"/>
      <c r="GKG79" s="90"/>
      <c r="GKH79" s="90"/>
      <c r="GKI79" s="90"/>
      <c r="GKJ79" s="90"/>
      <c r="GKK79" s="90"/>
      <c r="GKL79" s="90"/>
      <c r="GKM79" s="90"/>
      <c r="GKN79" s="90"/>
      <c r="GKO79" s="90"/>
      <c r="GKP79" s="90"/>
      <c r="GKQ79" s="90"/>
      <c r="GKR79" s="90"/>
      <c r="GKS79" s="90"/>
      <c r="GKT79" s="90"/>
      <c r="GKU79" s="90"/>
      <c r="GKV79" s="90"/>
      <c r="GKW79" s="90"/>
      <c r="GKX79" s="90"/>
      <c r="GKY79" s="90"/>
      <c r="GKZ79" s="90"/>
      <c r="GLA79" s="90"/>
      <c r="GLB79" s="90"/>
      <c r="GLC79" s="90"/>
      <c r="GLD79" s="90"/>
      <c r="GLE79" s="90"/>
      <c r="GLF79" s="90"/>
      <c r="GLG79" s="90"/>
      <c r="GLH79" s="90"/>
      <c r="GLI79" s="90"/>
      <c r="GLJ79" s="90"/>
      <c r="GLK79" s="90"/>
      <c r="GLL79" s="90"/>
      <c r="GLM79" s="90"/>
      <c r="GLN79" s="90"/>
      <c r="GLO79" s="90"/>
      <c r="GLP79" s="90"/>
      <c r="GLQ79" s="90"/>
      <c r="GLR79" s="90"/>
      <c r="GLS79" s="90"/>
      <c r="GLT79" s="90"/>
      <c r="GLU79" s="90"/>
      <c r="GLV79" s="90"/>
      <c r="GLW79" s="90"/>
      <c r="GLX79" s="90"/>
      <c r="GLY79" s="90"/>
      <c r="GLZ79" s="90"/>
      <c r="GMA79" s="90"/>
      <c r="GMB79" s="90"/>
      <c r="GMC79" s="90"/>
      <c r="GMD79" s="90"/>
      <c r="GME79" s="90"/>
      <c r="GMF79" s="90"/>
      <c r="GMG79" s="90"/>
      <c r="GMH79" s="90"/>
      <c r="GMI79" s="90"/>
      <c r="GMJ79" s="90"/>
      <c r="GMK79" s="90"/>
      <c r="GML79" s="90"/>
      <c r="GMM79" s="90"/>
      <c r="GMN79" s="90"/>
      <c r="GMO79" s="90"/>
      <c r="GMP79" s="90"/>
      <c r="GMQ79" s="90"/>
      <c r="GMR79" s="90"/>
      <c r="GMS79" s="90"/>
      <c r="GMT79" s="90"/>
      <c r="GMU79" s="90"/>
      <c r="GMV79" s="90"/>
      <c r="GMW79" s="90"/>
      <c r="GMX79" s="90"/>
      <c r="GMY79" s="90"/>
      <c r="GMZ79" s="90"/>
      <c r="GNA79" s="90"/>
      <c r="GNB79" s="90"/>
      <c r="GNC79" s="90"/>
      <c r="GND79" s="90"/>
      <c r="GNE79" s="90"/>
      <c r="GNF79" s="90"/>
      <c r="GNG79" s="90"/>
      <c r="GNH79" s="90"/>
      <c r="GNI79" s="90"/>
      <c r="GNJ79" s="90"/>
      <c r="GNK79" s="90"/>
      <c r="GNL79" s="90"/>
      <c r="GNM79" s="90"/>
      <c r="GNN79" s="90"/>
      <c r="GNO79" s="90"/>
      <c r="GNP79" s="90"/>
      <c r="GNQ79" s="90"/>
      <c r="GNR79" s="90"/>
      <c r="GNS79" s="90"/>
      <c r="GNT79" s="90"/>
      <c r="GNU79" s="90"/>
      <c r="GNV79" s="90"/>
      <c r="GNW79" s="90"/>
      <c r="GNX79" s="90"/>
      <c r="GNY79" s="90"/>
      <c r="GNZ79" s="90"/>
      <c r="GOA79" s="90"/>
      <c r="GOB79" s="90"/>
      <c r="GOC79" s="90"/>
      <c r="GOD79" s="90"/>
      <c r="GOE79" s="90"/>
      <c r="GOF79" s="90"/>
      <c r="GOG79" s="90"/>
      <c r="GOH79" s="90"/>
      <c r="GOI79" s="90"/>
      <c r="GOJ79" s="90"/>
      <c r="GOK79" s="90"/>
      <c r="GOL79" s="90"/>
      <c r="GOM79" s="90"/>
      <c r="GON79" s="90"/>
      <c r="GOO79" s="90"/>
      <c r="GOP79" s="90"/>
      <c r="GOQ79" s="90"/>
      <c r="GOR79" s="90"/>
      <c r="GOS79" s="90"/>
      <c r="GOT79" s="90"/>
      <c r="GOU79" s="90"/>
      <c r="GOV79" s="90"/>
      <c r="GOW79" s="90"/>
      <c r="GOX79" s="90"/>
      <c r="GOY79" s="90"/>
      <c r="GOZ79" s="90"/>
      <c r="GPA79" s="90"/>
      <c r="GPB79" s="90"/>
      <c r="GPC79" s="90"/>
      <c r="GPD79" s="90"/>
      <c r="GPE79" s="90"/>
      <c r="GPF79" s="90"/>
      <c r="GPG79" s="90"/>
      <c r="GPH79" s="90"/>
      <c r="GPI79" s="90"/>
      <c r="GPJ79" s="90"/>
      <c r="GPK79" s="90"/>
      <c r="GPL79" s="90"/>
      <c r="GPM79" s="90"/>
      <c r="GPN79" s="90"/>
      <c r="GPO79" s="90"/>
      <c r="GPP79" s="90"/>
      <c r="GPQ79" s="90"/>
      <c r="GPR79" s="90"/>
      <c r="GPS79" s="90"/>
      <c r="GPT79" s="90"/>
      <c r="GPU79" s="90"/>
      <c r="GPV79" s="90"/>
      <c r="GPW79" s="90"/>
      <c r="GPX79" s="90"/>
      <c r="GPY79" s="90"/>
      <c r="GPZ79" s="90"/>
      <c r="GQA79" s="90"/>
      <c r="GQB79" s="90"/>
      <c r="GQC79" s="90"/>
      <c r="GQD79" s="90"/>
      <c r="GQE79" s="90"/>
      <c r="GQF79" s="90"/>
      <c r="GQG79" s="90"/>
      <c r="GQH79" s="90"/>
      <c r="GQI79" s="90"/>
      <c r="GQJ79" s="90"/>
      <c r="GQK79" s="90"/>
      <c r="GQL79" s="90"/>
      <c r="GQM79" s="90"/>
      <c r="GQN79" s="90"/>
      <c r="GQO79" s="90"/>
      <c r="GQP79" s="90"/>
      <c r="GQQ79" s="90"/>
      <c r="GQR79" s="90"/>
      <c r="GQS79" s="90"/>
      <c r="GQT79" s="90"/>
      <c r="GQU79" s="90"/>
      <c r="GQV79" s="90"/>
      <c r="GQW79" s="90"/>
      <c r="GQX79" s="90"/>
      <c r="GQY79" s="90"/>
      <c r="GQZ79" s="90"/>
      <c r="GRA79" s="90"/>
      <c r="GRB79" s="90"/>
      <c r="GRC79" s="90"/>
      <c r="GRD79" s="90"/>
      <c r="GRE79" s="90"/>
      <c r="GRF79" s="90"/>
      <c r="GRG79" s="90"/>
      <c r="GRH79" s="90"/>
      <c r="GRI79" s="90"/>
      <c r="GRJ79" s="90"/>
      <c r="GRK79" s="90"/>
      <c r="GRL79" s="90"/>
      <c r="GRM79" s="90"/>
      <c r="GRN79" s="90"/>
      <c r="GRO79" s="90"/>
      <c r="GRP79" s="90"/>
      <c r="GRQ79" s="90"/>
      <c r="GRR79" s="90"/>
      <c r="GRS79" s="90"/>
      <c r="GRT79" s="90"/>
      <c r="GRU79" s="90"/>
      <c r="GRV79" s="90"/>
      <c r="GRW79" s="90"/>
      <c r="GRX79" s="90"/>
      <c r="GRY79" s="90"/>
      <c r="GRZ79" s="90"/>
      <c r="GSA79" s="90"/>
      <c r="GSB79" s="90"/>
      <c r="GSC79" s="90"/>
      <c r="GSD79" s="90"/>
      <c r="GSE79" s="90"/>
      <c r="GSF79" s="90"/>
      <c r="GSG79" s="90"/>
      <c r="GSH79" s="90"/>
      <c r="GSI79" s="90"/>
      <c r="GSJ79" s="90"/>
      <c r="GSK79" s="90"/>
      <c r="GSL79" s="90"/>
      <c r="GSM79" s="90"/>
      <c r="GSN79" s="90"/>
      <c r="GSO79" s="90"/>
      <c r="GSP79" s="90"/>
      <c r="GSQ79" s="90"/>
      <c r="GSR79" s="90"/>
      <c r="GSS79" s="90"/>
      <c r="GST79" s="90"/>
      <c r="GSU79" s="90"/>
      <c r="GSV79" s="90"/>
      <c r="GSW79" s="90"/>
      <c r="GSX79" s="90"/>
      <c r="GSY79" s="90"/>
      <c r="GSZ79" s="90"/>
      <c r="GTA79" s="90"/>
      <c r="GTB79" s="90"/>
      <c r="GTC79" s="90"/>
      <c r="GTD79" s="90"/>
      <c r="GTE79" s="90"/>
      <c r="GTF79" s="90"/>
      <c r="GTG79" s="90"/>
      <c r="GTH79" s="90"/>
      <c r="GTI79" s="90"/>
      <c r="GTJ79" s="90"/>
      <c r="GTK79" s="90"/>
      <c r="GTL79" s="90"/>
      <c r="GTM79" s="90"/>
      <c r="GTN79" s="90"/>
      <c r="GTO79" s="90"/>
      <c r="GTP79" s="90"/>
      <c r="GTQ79" s="90"/>
      <c r="GTR79" s="90"/>
      <c r="GTS79" s="90"/>
      <c r="GTT79" s="90"/>
      <c r="GTU79" s="90"/>
      <c r="GTV79" s="90"/>
      <c r="GTW79" s="90"/>
      <c r="GTX79" s="90"/>
      <c r="GTY79" s="90"/>
      <c r="GTZ79" s="90"/>
      <c r="GUA79" s="90"/>
      <c r="GUB79" s="90"/>
      <c r="GUC79" s="90"/>
      <c r="GUD79" s="90"/>
      <c r="GUE79" s="90"/>
      <c r="GUF79" s="90"/>
      <c r="GUG79" s="90"/>
      <c r="GUH79" s="90"/>
      <c r="GUI79" s="90"/>
      <c r="GUJ79" s="90"/>
      <c r="GUK79" s="90"/>
      <c r="GUL79" s="90"/>
      <c r="GUM79" s="90"/>
      <c r="GUN79" s="90"/>
      <c r="GUO79" s="90"/>
      <c r="GUP79" s="90"/>
      <c r="GUQ79" s="90"/>
      <c r="GUR79" s="90"/>
      <c r="GUS79" s="90"/>
      <c r="GUT79" s="90"/>
      <c r="GUU79" s="90"/>
      <c r="GUV79" s="90"/>
      <c r="GUW79" s="90"/>
      <c r="GUX79" s="90"/>
      <c r="GUY79" s="90"/>
      <c r="GUZ79" s="90"/>
      <c r="GVA79" s="90"/>
      <c r="GVB79" s="90"/>
      <c r="GVC79" s="90"/>
      <c r="GVD79" s="90"/>
      <c r="GVE79" s="90"/>
      <c r="GVF79" s="90"/>
      <c r="GVG79" s="90"/>
      <c r="GVH79" s="90"/>
      <c r="GVI79" s="90"/>
      <c r="GVJ79" s="90"/>
      <c r="GVK79" s="90"/>
      <c r="GVL79" s="90"/>
      <c r="GVM79" s="90"/>
      <c r="GVN79" s="90"/>
      <c r="GVO79" s="90"/>
      <c r="GVP79" s="90"/>
      <c r="GVQ79" s="90"/>
      <c r="GVR79" s="90"/>
      <c r="GVS79" s="90"/>
      <c r="GVT79" s="90"/>
      <c r="GVU79" s="90"/>
      <c r="GVV79" s="90"/>
      <c r="GVW79" s="90"/>
      <c r="GVX79" s="90"/>
      <c r="GVY79" s="90"/>
      <c r="GVZ79" s="90"/>
      <c r="GWA79" s="90"/>
      <c r="GWB79" s="90"/>
      <c r="GWC79" s="90"/>
      <c r="GWD79" s="90"/>
      <c r="GWE79" s="90"/>
      <c r="GWF79" s="90"/>
      <c r="GWG79" s="90"/>
      <c r="GWH79" s="90"/>
      <c r="GWI79" s="90"/>
      <c r="GWJ79" s="90"/>
      <c r="GWK79" s="90"/>
      <c r="GWL79" s="90"/>
      <c r="GWM79" s="90"/>
      <c r="GWN79" s="90"/>
      <c r="GWO79" s="90"/>
      <c r="GWP79" s="90"/>
      <c r="GWQ79" s="90"/>
      <c r="GWR79" s="90"/>
      <c r="GWS79" s="90"/>
      <c r="GWT79" s="90"/>
      <c r="GWU79" s="90"/>
      <c r="GWV79" s="90"/>
      <c r="GWW79" s="90"/>
      <c r="GWX79" s="90"/>
      <c r="GWY79" s="90"/>
      <c r="GWZ79" s="90"/>
      <c r="GXA79" s="90"/>
      <c r="GXB79" s="90"/>
      <c r="GXC79" s="90"/>
      <c r="GXD79" s="90"/>
      <c r="GXE79" s="90"/>
      <c r="GXF79" s="90"/>
      <c r="GXG79" s="90"/>
      <c r="GXH79" s="90"/>
      <c r="GXI79" s="90"/>
      <c r="GXJ79" s="90"/>
      <c r="GXK79" s="90"/>
      <c r="GXL79" s="90"/>
      <c r="GXM79" s="90"/>
      <c r="GXN79" s="90"/>
      <c r="GXO79" s="90"/>
      <c r="GXP79" s="90"/>
      <c r="GXQ79" s="90"/>
      <c r="GXR79" s="90"/>
      <c r="GXS79" s="90"/>
      <c r="GXT79" s="90"/>
      <c r="GXU79" s="90"/>
      <c r="GXV79" s="90"/>
      <c r="GXW79" s="90"/>
      <c r="GXX79" s="90"/>
      <c r="GXY79" s="90"/>
      <c r="GXZ79" s="90"/>
      <c r="GYA79" s="90"/>
      <c r="GYB79" s="90"/>
      <c r="GYC79" s="90"/>
      <c r="GYD79" s="90"/>
      <c r="GYE79" s="90"/>
      <c r="GYF79" s="90"/>
      <c r="GYG79" s="90"/>
      <c r="GYH79" s="90"/>
      <c r="GYI79" s="90"/>
      <c r="GYJ79" s="90"/>
      <c r="GYK79" s="90"/>
      <c r="GYL79" s="90"/>
      <c r="GYM79" s="90"/>
      <c r="GYN79" s="90"/>
      <c r="GYO79" s="90"/>
      <c r="GYP79" s="90"/>
      <c r="GYQ79" s="90"/>
      <c r="GYR79" s="90"/>
      <c r="GYS79" s="90"/>
      <c r="GYT79" s="90"/>
      <c r="GYU79" s="90"/>
      <c r="GYV79" s="90"/>
      <c r="GYW79" s="90"/>
      <c r="GYX79" s="90"/>
      <c r="GYY79" s="90"/>
      <c r="GYZ79" s="90"/>
      <c r="GZA79" s="90"/>
      <c r="GZB79" s="90"/>
      <c r="GZC79" s="90"/>
      <c r="GZD79" s="90"/>
      <c r="GZE79" s="90"/>
      <c r="GZF79" s="90"/>
      <c r="GZG79" s="90"/>
      <c r="GZH79" s="90"/>
      <c r="GZI79" s="90"/>
      <c r="GZJ79" s="90"/>
      <c r="GZK79" s="90"/>
      <c r="GZL79" s="90"/>
      <c r="GZM79" s="90"/>
      <c r="GZN79" s="90"/>
      <c r="GZO79" s="90"/>
      <c r="GZP79" s="90"/>
      <c r="GZQ79" s="90"/>
      <c r="GZR79" s="90"/>
      <c r="GZS79" s="90"/>
      <c r="GZT79" s="90"/>
      <c r="GZU79" s="90"/>
      <c r="GZV79" s="90"/>
      <c r="GZW79" s="90"/>
      <c r="GZX79" s="90"/>
      <c r="GZY79" s="90"/>
      <c r="GZZ79" s="90"/>
      <c r="HAA79" s="90"/>
      <c r="HAB79" s="90"/>
      <c r="HAC79" s="90"/>
      <c r="HAD79" s="90"/>
      <c r="HAE79" s="90"/>
      <c r="HAF79" s="90"/>
      <c r="HAG79" s="90"/>
      <c r="HAH79" s="90"/>
      <c r="HAI79" s="90"/>
      <c r="HAJ79" s="90"/>
      <c r="HAK79" s="90"/>
      <c r="HAL79" s="90"/>
      <c r="HAM79" s="90"/>
      <c r="HAN79" s="90"/>
      <c r="HAO79" s="90"/>
      <c r="HAP79" s="90"/>
      <c r="HAQ79" s="90"/>
      <c r="HAR79" s="90"/>
      <c r="HAS79" s="90"/>
      <c r="HAT79" s="90"/>
      <c r="HAU79" s="90"/>
      <c r="HAV79" s="90"/>
      <c r="HAW79" s="90"/>
      <c r="HAX79" s="90"/>
      <c r="HAY79" s="90"/>
      <c r="HAZ79" s="90"/>
      <c r="HBA79" s="90"/>
      <c r="HBB79" s="90"/>
      <c r="HBC79" s="90"/>
      <c r="HBD79" s="90"/>
      <c r="HBE79" s="90"/>
      <c r="HBF79" s="90"/>
      <c r="HBG79" s="90"/>
      <c r="HBH79" s="90"/>
      <c r="HBI79" s="90"/>
      <c r="HBJ79" s="90"/>
      <c r="HBK79" s="90"/>
      <c r="HBL79" s="90"/>
      <c r="HBM79" s="90"/>
      <c r="HBN79" s="90"/>
      <c r="HBO79" s="90"/>
      <c r="HBP79" s="90"/>
      <c r="HBQ79" s="90"/>
      <c r="HBR79" s="90"/>
      <c r="HBS79" s="90"/>
      <c r="HBT79" s="90"/>
      <c r="HBU79" s="90"/>
      <c r="HBV79" s="90"/>
      <c r="HBW79" s="90"/>
      <c r="HBX79" s="90"/>
      <c r="HBY79" s="90"/>
      <c r="HBZ79" s="90"/>
      <c r="HCA79" s="90"/>
      <c r="HCB79" s="90"/>
      <c r="HCC79" s="90"/>
      <c r="HCD79" s="90"/>
      <c r="HCE79" s="90"/>
      <c r="HCF79" s="90"/>
      <c r="HCG79" s="90"/>
      <c r="HCH79" s="90"/>
      <c r="HCI79" s="90"/>
      <c r="HCJ79" s="90"/>
      <c r="HCK79" s="90"/>
      <c r="HCL79" s="90"/>
      <c r="HCM79" s="90"/>
      <c r="HCN79" s="90"/>
      <c r="HCO79" s="90"/>
      <c r="HCP79" s="90"/>
      <c r="HCQ79" s="90"/>
      <c r="HCR79" s="90"/>
      <c r="HCS79" s="90"/>
      <c r="HCT79" s="90"/>
      <c r="HCU79" s="90"/>
      <c r="HCV79" s="90"/>
      <c r="HCW79" s="90"/>
      <c r="HCX79" s="90"/>
      <c r="HCY79" s="90"/>
      <c r="HCZ79" s="90"/>
      <c r="HDA79" s="90"/>
      <c r="HDB79" s="90"/>
      <c r="HDC79" s="90"/>
      <c r="HDD79" s="90"/>
      <c r="HDE79" s="90"/>
      <c r="HDF79" s="90"/>
      <c r="HDG79" s="90"/>
      <c r="HDH79" s="90"/>
      <c r="HDI79" s="90"/>
      <c r="HDJ79" s="90"/>
      <c r="HDK79" s="90"/>
      <c r="HDL79" s="90"/>
      <c r="HDM79" s="90"/>
      <c r="HDN79" s="90"/>
      <c r="HDO79" s="90"/>
      <c r="HDP79" s="90"/>
      <c r="HDQ79" s="90"/>
      <c r="HDR79" s="90"/>
      <c r="HDS79" s="90"/>
      <c r="HDT79" s="90"/>
      <c r="HDU79" s="90"/>
      <c r="HDV79" s="90"/>
      <c r="HDW79" s="90"/>
      <c r="HDX79" s="90"/>
      <c r="HDY79" s="90"/>
      <c r="HDZ79" s="90"/>
      <c r="HEA79" s="90"/>
      <c r="HEB79" s="90"/>
      <c r="HEC79" s="90"/>
      <c r="HED79" s="90"/>
      <c r="HEE79" s="90"/>
      <c r="HEF79" s="90"/>
      <c r="HEG79" s="90"/>
      <c r="HEH79" s="90"/>
      <c r="HEI79" s="90"/>
      <c r="HEJ79" s="90"/>
      <c r="HEK79" s="90"/>
      <c r="HEL79" s="90"/>
      <c r="HEM79" s="90"/>
      <c r="HEN79" s="90"/>
      <c r="HEO79" s="90"/>
      <c r="HEP79" s="90"/>
      <c r="HEQ79" s="90"/>
      <c r="HER79" s="90"/>
      <c r="HES79" s="90"/>
      <c r="HET79" s="90"/>
      <c r="HEU79" s="90"/>
      <c r="HEV79" s="90"/>
      <c r="HEW79" s="90"/>
      <c r="HEX79" s="90"/>
      <c r="HEY79" s="90"/>
      <c r="HEZ79" s="90"/>
      <c r="HFA79" s="90"/>
      <c r="HFB79" s="90"/>
      <c r="HFC79" s="90"/>
      <c r="HFD79" s="90"/>
      <c r="HFE79" s="90"/>
      <c r="HFF79" s="90"/>
      <c r="HFG79" s="90"/>
      <c r="HFH79" s="90"/>
      <c r="HFI79" s="90"/>
      <c r="HFJ79" s="90"/>
      <c r="HFK79" s="90"/>
      <c r="HFL79" s="90"/>
      <c r="HFM79" s="90"/>
      <c r="HFN79" s="90"/>
      <c r="HFO79" s="90"/>
      <c r="HFP79" s="90"/>
      <c r="HFQ79" s="90"/>
      <c r="HFR79" s="90"/>
      <c r="HFS79" s="90"/>
      <c r="HFT79" s="90"/>
      <c r="HFU79" s="90"/>
      <c r="HFV79" s="90"/>
      <c r="HFW79" s="90"/>
      <c r="HFX79" s="90"/>
      <c r="HFY79" s="90"/>
      <c r="HFZ79" s="90"/>
      <c r="HGA79" s="90"/>
      <c r="HGB79" s="90"/>
      <c r="HGC79" s="90"/>
      <c r="HGD79" s="90"/>
      <c r="HGE79" s="90"/>
      <c r="HGF79" s="90"/>
      <c r="HGG79" s="90"/>
      <c r="HGH79" s="90"/>
      <c r="HGI79" s="90"/>
      <c r="HGJ79" s="90"/>
      <c r="HGK79" s="90"/>
      <c r="HGL79" s="90"/>
      <c r="HGM79" s="90"/>
      <c r="HGN79" s="90"/>
      <c r="HGO79" s="90"/>
      <c r="HGP79" s="90"/>
      <c r="HGQ79" s="90"/>
      <c r="HGR79" s="90"/>
      <c r="HGS79" s="90"/>
      <c r="HGT79" s="90"/>
      <c r="HGU79" s="90"/>
      <c r="HGV79" s="90"/>
      <c r="HGW79" s="90"/>
      <c r="HGX79" s="90"/>
      <c r="HGY79" s="90"/>
      <c r="HGZ79" s="90"/>
      <c r="HHA79" s="90"/>
      <c r="HHB79" s="90"/>
      <c r="HHC79" s="90"/>
      <c r="HHD79" s="90"/>
      <c r="HHE79" s="90"/>
      <c r="HHF79" s="90"/>
      <c r="HHG79" s="90"/>
      <c r="HHH79" s="90"/>
      <c r="HHI79" s="90"/>
      <c r="HHJ79" s="90"/>
      <c r="HHK79" s="90"/>
      <c r="HHL79" s="90"/>
      <c r="HHM79" s="90"/>
      <c r="HHN79" s="90"/>
      <c r="HHO79" s="90"/>
      <c r="HHP79" s="90"/>
      <c r="HHQ79" s="90"/>
      <c r="HHR79" s="90"/>
      <c r="HHS79" s="90"/>
      <c r="HHT79" s="90"/>
      <c r="HHU79" s="90"/>
      <c r="HHV79" s="90"/>
      <c r="HHW79" s="90"/>
      <c r="HHX79" s="90"/>
      <c r="HHY79" s="90"/>
      <c r="HHZ79" s="90"/>
      <c r="HIA79" s="90"/>
      <c r="HIB79" s="90"/>
      <c r="HIC79" s="90"/>
      <c r="HID79" s="90"/>
      <c r="HIE79" s="90"/>
      <c r="HIF79" s="90"/>
      <c r="HIG79" s="90"/>
      <c r="HIH79" s="90"/>
      <c r="HII79" s="90"/>
      <c r="HIJ79" s="90"/>
      <c r="HIK79" s="90"/>
      <c r="HIL79" s="90"/>
      <c r="HIM79" s="90"/>
      <c r="HIN79" s="90"/>
      <c r="HIO79" s="90"/>
      <c r="HIP79" s="90"/>
      <c r="HIQ79" s="90"/>
      <c r="HIR79" s="90"/>
      <c r="HIS79" s="90"/>
      <c r="HIT79" s="90"/>
      <c r="HIU79" s="90"/>
      <c r="HIV79" s="90"/>
      <c r="HIW79" s="90"/>
      <c r="HIX79" s="90"/>
      <c r="HIY79" s="90"/>
      <c r="HIZ79" s="90"/>
      <c r="HJA79" s="90"/>
      <c r="HJB79" s="90"/>
      <c r="HJC79" s="90"/>
      <c r="HJD79" s="90"/>
      <c r="HJE79" s="90"/>
      <c r="HJF79" s="90"/>
      <c r="HJG79" s="90"/>
      <c r="HJH79" s="90"/>
      <c r="HJI79" s="90"/>
      <c r="HJJ79" s="90"/>
      <c r="HJK79" s="90"/>
      <c r="HJL79" s="90"/>
      <c r="HJM79" s="90"/>
      <c r="HJN79" s="90"/>
      <c r="HJO79" s="90"/>
      <c r="HJP79" s="90"/>
      <c r="HJQ79" s="90"/>
      <c r="HJR79" s="90"/>
      <c r="HJS79" s="90"/>
      <c r="HJT79" s="90"/>
      <c r="HJU79" s="90"/>
      <c r="HJV79" s="90"/>
      <c r="HJW79" s="90"/>
      <c r="HJX79" s="90"/>
      <c r="HJY79" s="90"/>
      <c r="HJZ79" s="90"/>
      <c r="HKA79" s="90"/>
      <c r="HKB79" s="90"/>
      <c r="HKC79" s="90"/>
      <c r="HKD79" s="90"/>
      <c r="HKE79" s="90"/>
      <c r="HKF79" s="90"/>
      <c r="HKG79" s="90"/>
      <c r="HKH79" s="90"/>
      <c r="HKI79" s="90"/>
      <c r="HKJ79" s="90"/>
      <c r="HKK79" s="90"/>
      <c r="HKL79" s="90"/>
      <c r="HKM79" s="90"/>
      <c r="HKN79" s="90"/>
      <c r="HKO79" s="90"/>
      <c r="HKP79" s="90"/>
      <c r="HKQ79" s="90"/>
      <c r="HKR79" s="90"/>
      <c r="HKS79" s="90"/>
      <c r="HKT79" s="90"/>
      <c r="HKU79" s="90"/>
      <c r="HKV79" s="90"/>
      <c r="HKW79" s="90"/>
      <c r="HKX79" s="90"/>
      <c r="HKY79" s="90"/>
      <c r="HKZ79" s="90"/>
      <c r="HLA79" s="90"/>
      <c r="HLB79" s="90"/>
      <c r="HLC79" s="90"/>
      <c r="HLD79" s="90"/>
      <c r="HLE79" s="90"/>
      <c r="HLF79" s="90"/>
      <c r="HLG79" s="90"/>
      <c r="HLH79" s="90"/>
      <c r="HLI79" s="90"/>
      <c r="HLJ79" s="90"/>
      <c r="HLK79" s="90"/>
      <c r="HLL79" s="90"/>
      <c r="HLM79" s="90"/>
      <c r="HLN79" s="90"/>
      <c r="HLO79" s="90"/>
      <c r="HLP79" s="90"/>
      <c r="HLQ79" s="90"/>
      <c r="HLR79" s="90"/>
      <c r="HLS79" s="90"/>
      <c r="HLT79" s="90"/>
      <c r="HLU79" s="90"/>
      <c r="HLV79" s="90"/>
      <c r="HLW79" s="90"/>
      <c r="HLX79" s="90"/>
      <c r="HLY79" s="90"/>
      <c r="HLZ79" s="90"/>
      <c r="HMA79" s="90"/>
      <c r="HMB79" s="90"/>
      <c r="HMC79" s="90"/>
      <c r="HMD79" s="90"/>
      <c r="HME79" s="90"/>
      <c r="HMF79" s="90"/>
      <c r="HMG79" s="90"/>
      <c r="HMH79" s="90"/>
      <c r="HMI79" s="90"/>
      <c r="HMJ79" s="90"/>
      <c r="HMK79" s="90"/>
      <c r="HML79" s="90"/>
      <c r="HMM79" s="90"/>
      <c r="HMN79" s="90"/>
      <c r="HMO79" s="90"/>
      <c r="HMP79" s="90"/>
      <c r="HMQ79" s="90"/>
      <c r="HMR79" s="90"/>
      <c r="HMS79" s="90"/>
      <c r="HMT79" s="90"/>
      <c r="HMU79" s="90"/>
      <c r="HMV79" s="90"/>
      <c r="HMW79" s="90"/>
      <c r="HMX79" s="90"/>
      <c r="HMY79" s="90"/>
      <c r="HMZ79" s="90"/>
      <c r="HNA79" s="90"/>
      <c r="HNB79" s="90"/>
      <c r="HNC79" s="90"/>
      <c r="HND79" s="90"/>
      <c r="HNE79" s="90"/>
      <c r="HNF79" s="90"/>
      <c r="HNG79" s="90"/>
      <c r="HNH79" s="90"/>
      <c r="HNI79" s="90"/>
      <c r="HNJ79" s="90"/>
      <c r="HNK79" s="90"/>
      <c r="HNL79" s="90"/>
      <c r="HNM79" s="90"/>
      <c r="HNN79" s="90"/>
      <c r="HNO79" s="90"/>
      <c r="HNP79" s="90"/>
      <c r="HNQ79" s="90"/>
      <c r="HNR79" s="90"/>
      <c r="HNS79" s="90"/>
      <c r="HNT79" s="90"/>
      <c r="HNU79" s="90"/>
      <c r="HNV79" s="90"/>
      <c r="HNW79" s="90"/>
      <c r="HNX79" s="90"/>
      <c r="HNY79" s="90"/>
      <c r="HNZ79" s="90"/>
      <c r="HOA79" s="90"/>
      <c r="HOB79" s="90"/>
      <c r="HOC79" s="90"/>
      <c r="HOD79" s="90"/>
      <c r="HOE79" s="90"/>
      <c r="HOF79" s="90"/>
      <c r="HOG79" s="90"/>
      <c r="HOH79" s="90"/>
      <c r="HOI79" s="90"/>
      <c r="HOJ79" s="90"/>
      <c r="HOK79" s="90"/>
      <c r="HOL79" s="90"/>
      <c r="HOM79" s="90"/>
      <c r="HON79" s="90"/>
      <c r="HOO79" s="90"/>
      <c r="HOP79" s="90"/>
      <c r="HOQ79" s="90"/>
      <c r="HOR79" s="90"/>
      <c r="HOS79" s="90"/>
      <c r="HOT79" s="90"/>
      <c r="HOU79" s="90"/>
      <c r="HOV79" s="90"/>
      <c r="HOW79" s="90"/>
      <c r="HOX79" s="90"/>
      <c r="HOY79" s="90"/>
      <c r="HOZ79" s="90"/>
      <c r="HPA79" s="90"/>
      <c r="HPB79" s="90"/>
      <c r="HPC79" s="90"/>
      <c r="HPD79" s="90"/>
      <c r="HPE79" s="90"/>
      <c r="HPF79" s="90"/>
      <c r="HPG79" s="90"/>
      <c r="HPH79" s="90"/>
      <c r="HPI79" s="90"/>
      <c r="HPJ79" s="90"/>
      <c r="HPK79" s="90"/>
      <c r="HPL79" s="90"/>
      <c r="HPM79" s="90"/>
      <c r="HPN79" s="90"/>
      <c r="HPO79" s="90"/>
      <c r="HPP79" s="90"/>
      <c r="HPQ79" s="90"/>
      <c r="HPR79" s="90"/>
      <c r="HPS79" s="90"/>
      <c r="HPT79" s="90"/>
      <c r="HPU79" s="90"/>
      <c r="HPV79" s="90"/>
      <c r="HPW79" s="90"/>
      <c r="HPX79" s="90"/>
      <c r="HPY79" s="90"/>
      <c r="HPZ79" s="90"/>
      <c r="HQA79" s="90"/>
      <c r="HQB79" s="90"/>
      <c r="HQC79" s="90"/>
      <c r="HQD79" s="90"/>
      <c r="HQE79" s="90"/>
      <c r="HQF79" s="90"/>
      <c r="HQG79" s="90"/>
      <c r="HQH79" s="90"/>
      <c r="HQI79" s="90"/>
      <c r="HQJ79" s="90"/>
      <c r="HQK79" s="90"/>
      <c r="HQL79" s="90"/>
      <c r="HQM79" s="90"/>
      <c r="HQN79" s="90"/>
      <c r="HQO79" s="90"/>
      <c r="HQP79" s="90"/>
      <c r="HQQ79" s="90"/>
      <c r="HQR79" s="90"/>
      <c r="HQS79" s="90"/>
      <c r="HQT79" s="90"/>
      <c r="HQU79" s="90"/>
      <c r="HQV79" s="90"/>
      <c r="HQW79" s="90"/>
      <c r="HQX79" s="90"/>
      <c r="HQY79" s="90"/>
      <c r="HQZ79" s="90"/>
      <c r="HRA79" s="90"/>
      <c r="HRB79" s="90"/>
      <c r="HRC79" s="90"/>
      <c r="HRD79" s="90"/>
      <c r="HRE79" s="90"/>
      <c r="HRF79" s="90"/>
      <c r="HRG79" s="90"/>
      <c r="HRH79" s="90"/>
      <c r="HRI79" s="90"/>
      <c r="HRJ79" s="90"/>
      <c r="HRK79" s="90"/>
      <c r="HRL79" s="90"/>
      <c r="HRM79" s="90"/>
      <c r="HRN79" s="90"/>
      <c r="HRO79" s="90"/>
      <c r="HRP79" s="90"/>
      <c r="HRQ79" s="90"/>
      <c r="HRR79" s="90"/>
      <c r="HRS79" s="90"/>
      <c r="HRT79" s="90"/>
      <c r="HRU79" s="90"/>
      <c r="HRV79" s="90"/>
      <c r="HRW79" s="90"/>
      <c r="HRX79" s="90"/>
      <c r="HRY79" s="90"/>
      <c r="HRZ79" s="90"/>
      <c r="HSA79" s="90"/>
      <c r="HSB79" s="90"/>
      <c r="HSC79" s="90"/>
      <c r="HSD79" s="90"/>
      <c r="HSE79" s="90"/>
      <c r="HSF79" s="90"/>
      <c r="HSG79" s="90"/>
      <c r="HSH79" s="90"/>
      <c r="HSI79" s="90"/>
      <c r="HSJ79" s="90"/>
      <c r="HSK79" s="90"/>
      <c r="HSL79" s="90"/>
      <c r="HSM79" s="90"/>
      <c r="HSN79" s="90"/>
      <c r="HSO79" s="90"/>
      <c r="HSP79" s="90"/>
      <c r="HSQ79" s="90"/>
      <c r="HSR79" s="90"/>
      <c r="HSS79" s="90"/>
      <c r="HST79" s="90"/>
      <c r="HSU79" s="90"/>
      <c r="HSV79" s="90"/>
      <c r="HSW79" s="90"/>
      <c r="HSX79" s="90"/>
      <c r="HSY79" s="90"/>
      <c r="HSZ79" s="90"/>
      <c r="HTA79" s="90"/>
      <c r="HTB79" s="90"/>
      <c r="HTC79" s="90"/>
      <c r="HTD79" s="90"/>
      <c r="HTE79" s="90"/>
      <c r="HTF79" s="90"/>
      <c r="HTG79" s="90"/>
      <c r="HTH79" s="90"/>
      <c r="HTI79" s="90"/>
      <c r="HTJ79" s="90"/>
      <c r="HTK79" s="90"/>
      <c r="HTL79" s="90"/>
      <c r="HTM79" s="90"/>
      <c r="HTN79" s="90"/>
      <c r="HTO79" s="90"/>
      <c r="HTP79" s="90"/>
      <c r="HTQ79" s="90"/>
      <c r="HTR79" s="90"/>
      <c r="HTS79" s="90"/>
      <c r="HTT79" s="90"/>
      <c r="HTU79" s="90"/>
      <c r="HTV79" s="90"/>
      <c r="HTW79" s="90"/>
      <c r="HTX79" s="90"/>
      <c r="HTY79" s="90"/>
      <c r="HTZ79" s="90"/>
      <c r="HUA79" s="90"/>
      <c r="HUB79" s="90"/>
      <c r="HUC79" s="90"/>
      <c r="HUD79" s="90"/>
      <c r="HUE79" s="90"/>
      <c r="HUF79" s="90"/>
      <c r="HUG79" s="90"/>
      <c r="HUH79" s="90"/>
      <c r="HUI79" s="90"/>
      <c r="HUJ79" s="90"/>
      <c r="HUK79" s="90"/>
      <c r="HUL79" s="90"/>
      <c r="HUM79" s="90"/>
      <c r="HUN79" s="90"/>
      <c r="HUO79" s="90"/>
      <c r="HUP79" s="90"/>
      <c r="HUQ79" s="90"/>
      <c r="HUR79" s="90"/>
      <c r="HUS79" s="90"/>
      <c r="HUT79" s="90"/>
      <c r="HUU79" s="90"/>
      <c r="HUV79" s="90"/>
      <c r="HUW79" s="90"/>
      <c r="HUX79" s="90"/>
      <c r="HUY79" s="90"/>
      <c r="HUZ79" s="90"/>
      <c r="HVA79" s="90"/>
      <c r="HVB79" s="90"/>
      <c r="HVC79" s="90"/>
      <c r="HVD79" s="90"/>
      <c r="HVE79" s="90"/>
      <c r="HVF79" s="90"/>
      <c r="HVG79" s="90"/>
      <c r="HVH79" s="90"/>
      <c r="HVI79" s="90"/>
      <c r="HVJ79" s="90"/>
      <c r="HVK79" s="90"/>
      <c r="HVL79" s="90"/>
      <c r="HVM79" s="90"/>
      <c r="HVN79" s="90"/>
      <c r="HVO79" s="90"/>
      <c r="HVP79" s="90"/>
      <c r="HVQ79" s="90"/>
      <c r="HVR79" s="90"/>
      <c r="HVS79" s="90"/>
      <c r="HVT79" s="90"/>
      <c r="HVU79" s="90"/>
      <c r="HVV79" s="90"/>
      <c r="HVW79" s="90"/>
      <c r="HVX79" s="90"/>
      <c r="HVY79" s="90"/>
      <c r="HVZ79" s="90"/>
      <c r="HWA79" s="90"/>
      <c r="HWB79" s="90"/>
      <c r="HWC79" s="90"/>
      <c r="HWD79" s="90"/>
      <c r="HWE79" s="90"/>
      <c r="HWF79" s="90"/>
      <c r="HWG79" s="90"/>
      <c r="HWH79" s="90"/>
      <c r="HWI79" s="90"/>
      <c r="HWJ79" s="90"/>
      <c r="HWK79" s="90"/>
      <c r="HWL79" s="90"/>
      <c r="HWM79" s="90"/>
      <c r="HWN79" s="90"/>
      <c r="HWO79" s="90"/>
      <c r="HWP79" s="90"/>
      <c r="HWQ79" s="90"/>
      <c r="HWR79" s="90"/>
      <c r="HWS79" s="90"/>
      <c r="HWT79" s="90"/>
      <c r="HWU79" s="90"/>
      <c r="HWV79" s="90"/>
      <c r="HWW79" s="90"/>
      <c r="HWX79" s="90"/>
      <c r="HWY79" s="90"/>
      <c r="HWZ79" s="90"/>
      <c r="HXA79" s="90"/>
      <c r="HXB79" s="90"/>
      <c r="HXC79" s="90"/>
      <c r="HXD79" s="90"/>
      <c r="HXE79" s="90"/>
      <c r="HXF79" s="90"/>
      <c r="HXG79" s="90"/>
      <c r="HXH79" s="90"/>
      <c r="HXI79" s="90"/>
      <c r="HXJ79" s="90"/>
      <c r="HXK79" s="90"/>
      <c r="HXL79" s="90"/>
      <c r="HXM79" s="90"/>
      <c r="HXN79" s="90"/>
      <c r="HXO79" s="90"/>
      <c r="HXP79" s="90"/>
      <c r="HXQ79" s="90"/>
      <c r="HXR79" s="90"/>
      <c r="HXS79" s="90"/>
      <c r="HXT79" s="90"/>
      <c r="HXU79" s="90"/>
      <c r="HXV79" s="90"/>
      <c r="HXW79" s="90"/>
      <c r="HXX79" s="90"/>
      <c r="HXY79" s="90"/>
      <c r="HXZ79" s="90"/>
      <c r="HYA79" s="90"/>
      <c r="HYB79" s="90"/>
      <c r="HYC79" s="90"/>
      <c r="HYD79" s="90"/>
      <c r="HYE79" s="90"/>
      <c r="HYF79" s="90"/>
      <c r="HYG79" s="90"/>
      <c r="HYH79" s="90"/>
      <c r="HYI79" s="90"/>
      <c r="HYJ79" s="90"/>
      <c r="HYK79" s="90"/>
      <c r="HYL79" s="90"/>
      <c r="HYM79" s="90"/>
      <c r="HYN79" s="90"/>
      <c r="HYO79" s="90"/>
      <c r="HYP79" s="90"/>
      <c r="HYQ79" s="90"/>
      <c r="HYR79" s="90"/>
      <c r="HYS79" s="90"/>
      <c r="HYT79" s="90"/>
      <c r="HYU79" s="90"/>
      <c r="HYV79" s="90"/>
      <c r="HYW79" s="90"/>
      <c r="HYX79" s="90"/>
      <c r="HYY79" s="90"/>
      <c r="HYZ79" s="90"/>
      <c r="HZA79" s="90"/>
      <c r="HZB79" s="90"/>
      <c r="HZC79" s="90"/>
      <c r="HZD79" s="90"/>
      <c r="HZE79" s="90"/>
      <c r="HZF79" s="90"/>
      <c r="HZG79" s="90"/>
      <c r="HZH79" s="90"/>
      <c r="HZI79" s="90"/>
      <c r="HZJ79" s="90"/>
      <c r="HZK79" s="90"/>
      <c r="HZL79" s="90"/>
      <c r="HZM79" s="90"/>
      <c r="HZN79" s="90"/>
      <c r="HZO79" s="90"/>
      <c r="HZP79" s="90"/>
      <c r="HZQ79" s="90"/>
      <c r="HZR79" s="90"/>
      <c r="HZS79" s="90"/>
      <c r="HZT79" s="90"/>
      <c r="HZU79" s="90"/>
      <c r="HZV79" s="90"/>
      <c r="HZW79" s="90"/>
      <c r="HZX79" s="90"/>
      <c r="HZY79" s="90"/>
      <c r="HZZ79" s="90"/>
      <c r="IAA79" s="90"/>
      <c r="IAB79" s="90"/>
      <c r="IAC79" s="90"/>
      <c r="IAD79" s="90"/>
      <c r="IAE79" s="90"/>
      <c r="IAF79" s="90"/>
      <c r="IAG79" s="90"/>
      <c r="IAH79" s="90"/>
      <c r="IAI79" s="90"/>
      <c r="IAJ79" s="90"/>
      <c r="IAK79" s="90"/>
      <c r="IAL79" s="90"/>
      <c r="IAM79" s="90"/>
      <c r="IAN79" s="90"/>
      <c r="IAO79" s="90"/>
      <c r="IAP79" s="90"/>
      <c r="IAQ79" s="90"/>
      <c r="IAR79" s="90"/>
      <c r="IAS79" s="90"/>
      <c r="IAT79" s="90"/>
      <c r="IAU79" s="90"/>
      <c r="IAV79" s="90"/>
      <c r="IAW79" s="90"/>
      <c r="IAX79" s="90"/>
      <c r="IAY79" s="90"/>
      <c r="IAZ79" s="90"/>
      <c r="IBA79" s="90"/>
      <c r="IBB79" s="90"/>
      <c r="IBC79" s="90"/>
      <c r="IBD79" s="90"/>
      <c r="IBE79" s="90"/>
      <c r="IBF79" s="90"/>
      <c r="IBG79" s="90"/>
      <c r="IBH79" s="90"/>
      <c r="IBI79" s="90"/>
      <c r="IBJ79" s="90"/>
      <c r="IBK79" s="90"/>
      <c r="IBL79" s="90"/>
      <c r="IBM79" s="90"/>
      <c r="IBN79" s="90"/>
      <c r="IBO79" s="90"/>
      <c r="IBP79" s="90"/>
      <c r="IBQ79" s="90"/>
      <c r="IBR79" s="90"/>
      <c r="IBS79" s="90"/>
      <c r="IBT79" s="90"/>
      <c r="IBU79" s="90"/>
      <c r="IBV79" s="90"/>
      <c r="IBW79" s="90"/>
      <c r="IBX79" s="90"/>
      <c r="IBY79" s="90"/>
      <c r="IBZ79" s="90"/>
      <c r="ICA79" s="90"/>
      <c r="ICB79" s="90"/>
      <c r="ICC79" s="90"/>
      <c r="ICD79" s="90"/>
      <c r="ICE79" s="90"/>
      <c r="ICF79" s="90"/>
      <c r="ICG79" s="90"/>
      <c r="ICH79" s="90"/>
      <c r="ICI79" s="90"/>
      <c r="ICJ79" s="90"/>
      <c r="ICK79" s="90"/>
      <c r="ICL79" s="90"/>
      <c r="ICM79" s="90"/>
      <c r="ICN79" s="90"/>
      <c r="ICO79" s="90"/>
      <c r="ICP79" s="90"/>
      <c r="ICQ79" s="90"/>
      <c r="ICR79" s="90"/>
      <c r="ICS79" s="90"/>
      <c r="ICT79" s="90"/>
      <c r="ICU79" s="90"/>
      <c r="ICV79" s="90"/>
      <c r="ICW79" s="90"/>
      <c r="ICX79" s="90"/>
      <c r="ICY79" s="90"/>
      <c r="ICZ79" s="90"/>
      <c r="IDA79" s="90"/>
      <c r="IDB79" s="90"/>
      <c r="IDC79" s="90"/>
      <c r="IDD79" s="90"/>
      <c r="IDE79" s="90"/>
      <c r="IDF79" s="90"/>
      <c r="IDG79" s="90"/>
      <c r="IDH79" s="90"/>
      <c r="IDI79" s="90"/>
      <c r="IDJ79" s="90"/>
      <c r="IDK79" s="90"/>
      <c r="IDL79" s="90"/>
      <c r="IDM79" s="90"/>
      <c r="IDN79" s="90"/>
      <c r="IDO79" s="90"/>
      <c r="IDP79" s="90"/>
      <c r="IDQ79" s="90"/>
      <c r="IDR79" s="90"/>
      <c r="IDS79" s="90"/>
      <c r="IDT79" s="90"/>
      <c r="IDU79" s="90"/>
      <c r="IDV79" s="90"/>
      <c r="IDW79" s="90"/>
      <c r="IDX79" s="90"/>
      <c r="IDY79" s="90"/>
      <c r="IDZ79" s="90"/>
      <c r="IEA79" s="90"/>
      <c r="IEB79" s="90"/>
      <c r="IEC79" s="90"/>
      <c r="IED79" s="90"/>
      <c r="IEE79" s="90"/>
      <c r="IEF79" s="90"/>
      <c r="IEG79" s="90"/>
      <c r="IEH79" s="90"/>
      <c r="IEI79" s="90"/>
      <c r="IEJ79" s="90"/>
      <c r="IEK79" s="90"/>
      <c r="IEL79" s="90"/>
      <c r="IEM79" s="90"/>
      <c r="IEN79" s="90"/>
      <c r="IEO79" s="90"/>
      <c r="IEP79" s="90"/>
      <c r="IEQ79" s="90"/>
      <c r="IER79" s="90"/>
      <c r="IES79" s="90"/>
      <c r="IET79" s="90"/>
      <c r="IEU79" s="90"/>
      <c r="IEV79" s="90"/>
      <c r="IEW79" s="90"/>
      <c r="IEX79" s="90"/>
      <c r="IEY79" s="90"/>
      <c r="IEZ79" s="90"/>
      <c r="IFA79" s="90"/>
      <c r="IFB79" s="90"/>
      <c r="IFC79" s="90"/>
      <c r="IFD79" s="90"/>
      <c r="IFE79" s="90"/>
      <c r="IFF79" s="90"/>
      <c r="IFG79" s="90"/>
      <c r="IFH79" s="90"/>
      <c r="IFI79" s="90"/>
      <c r="IFJ79" s="90"/>
      <c r="IFK79" s="90"/>
      <c r="IFL79" s="90"/>
      <c r="IFM79" s="90"/>
      <c r="IFN79" s="90"/>
      <c r="IFO79" s="90"/>
      <c r="IFP79" s="90"/>
      <c r="IFQ79" s="90"/>
      <c r="IFR79" s="90"/>
      <c r="IFS79" s="90"/>
      <c r="IFT79" s="90"/>
      <c r="IFU79" s="90"/>
      <c r="IFV79" s="90"/>
      <c r="IFW79" s="90"/>
      <c r="IFX79" s="90"/>
      <c r="IFY79" s="90"/>
      <c r="IFZ79" s="90"/>
      <c r="IGA79" s="90"/>
      <c r="IGB79" s="90"/>
      <c r="IGC79" s="90"/>
      <c r="IGD79" s="90"/>
      <c r="IGE79" s="90"/>
      <c r="IGF79" s="90"/>
      <c r="IGG79" s="90"/>
      <c r="IGH79" s="90"/>
      <c r="IGI79" s="90"/>
      <c r="IGJ79" s="90"/>
      <c r="IGK79" s="90"/>
      <c r="IGL79" s="90"/>
      <c r="IGM79" s="90"/>
      <c r="IGN79" s="90"/>
      <c r="IGO79" s="90"/>
      <c r="IGP79" s="90"/>
      <c r="IGQ79" s="90"/>
      <c r="IGR79" s="90"/>
      <c r="IGS79" s="90"/>
      <c r="IGT79" s="90"/>
      <c r="IGU79" s="90"/>
      <c r="IGV79" s="90"/>
      <c r="IGW79" s="90"/>
      <c r="IGX79" s="90"/>
      <c r="IGY79" s="90"/>
      <c r="IGZ79" s="90"/>
      <c r="IHA79" s="90"/>
      <c r="IHB79" s="90"/>
      <c r="IHC79" s="90"/>
      <c r="IHD79" s="90"/>
      <c r="IHE79" s="90"/>
      <c r="IHF79" s="90"/>
      <c r="IHG79" s="90"/>
      <c r="IHH79" s="90"/>
      <c r="IHI79" s="90"/>
      <c r="IHJ79" s="90"/>
      <c r="IHK79" s="90"/>
      <c r="IHL79" s="90"/>
      <c r="IHM79" s="90"/>
      <c r="IHN79" s="90"/>
      <c r="IHO79" s="90"/>
      <c r="IHP79" s="90"/>
      <c r="IHQ79" s="90"/>
      <c r="IHR79" s="90"/>
      <c r="IHS79" s="90"/>
      <c r="IHT79" s="90"/>
      <c r="IHU79" s="90"/>
      <c r="IHV79" s="90"/>
      <c r="IHW79" s="90"/>
      <c r="IHX79" s="90"/>
      <c r="IHY79" s="90"/>
      <c r="IHZ79" s="90"/>
      <c r="IIA79" s="90"/>
      <c r="IIB79" s="90"/>
      <c r="IIC79" s="90"/>
      <c r="IID79" s="90"/>
      <c r="IIE79" s="90"/>
      <c r="IIF79" s="90"/>
      <c r="IIG79" s="90"/>
      <c r="IIH79" s="90"/>
      <c r="III79" s="90"/>
      <c r="IIJ79" s="90"/>
      <c r="IIK79" s="90"/>
      <c r="IIL79" s="90"/>
      <c r="IIM79" s="90"/>
      <c r="IIN79" s="90"/>
      <c r="IIO79" s="90"/>
      <c r="IIP79" s="90"/>
      <c r="IIQ79" s="90"/>
      <c r="IIR79" s="90"/>
      <c r="IIS79" s="90"/>
      <c r="IIT79" s="90"/>
      <c r="IIU79" s="90"/>
      <c r="IIV79" s="90"/>
      <c r="IIW79" s="90"/>
      <c r="IIX79" s="90"/>
      <c r="IIY79" s="90"/>
      <c r="IIZ79" s="90"/>
      <c r="IJA79" s="90"/>
      <c r="IJB79" s="90"/>
      <c r="IJC79" s="90"/>
      <c r="IJD79" s="90"/>
      <c r="IJE79" s="90"/>
      <c r="IJF79" s="90"/>
      <c r="IJG79" s="90"/>
      <c r="IJH79" s="90"/>
      <c r="IJI79" s="90"/>
      <c r="IJJ79" s="90"/>
      <c r="IJK79" s="90"/>
      <c r="IJL79" s="90"/>
      <c r="IJM79" s="90"/>
      <c r="IJN79" s="90"/>
      <c r="IJO79" s="90"/>
      <c r="IJP79" s="90"/>
      <c r="IJQ79" s="90"/>
      <c r="IJR79" s="90"/>
      <c r="IJS79" s="90"/>
      <c r="IJT79" s="90"/>
      <c r="IJU79" s="90"/>
      <c r="IJV79" s="90"/>
      <c r="IJW79" s="90"/>
      <c r="IJX79" s="90"/>
      <c r="IJY79" s="90"/>
      <c r="IJZ79" s="90"/>
      <c r="IKA79" s="90"/>
      <c r="IKB79" s="90"/>
      <c r="IKC79" s="90"/>
      <c r="IKD79" s="90"/>
      <c r="IKE79" s="90"/>
      <c r="IKF79" s="90"/>
      <c r="IKG79" s="90"/>
      <c r="IKH79" s="90"/>
      <c r="IKI79" s="90"/>
      <c r="IKJ79" s="90"/>
      <c r="IKK79" s="90"/>
      <c r="IKL79" s="90"/>
      <c r="IKM79" s="90"/>
      <c r="IKN79" s="90"/>
      <c r="IKO79" s="90"/>
      <c r="IKP79" s="90"/>
      <c r="IKQ79" s="90"/>
      <c r="IKR79" s="90"/>
      <c r="IKS79" s="90"/>
      <c r="IKT79" s="90"/>
      <c r="IKU79" s="90"/>
      <c r="IKV79" s="90"/>
      <c r="IKW79" s="90"/>
      <c r="IKX79" s="90"/>
      <c r="IKY79" s="90"/>
      <c r="IKZ79" s="90"/>
      <c r="ILA79" s="90"/>
      <c r="ILB79" s="90"/>
      <c r="ILC79" s="90"/>
      <c r="ILD79" s="90"/>
      <c r="ILE79" s="90"/>
      <c r="ILF79" s="90"/>
      <c r="ILG79" s="90"/>
      <c r="ILH79" s="90"/>
      <c r="ILI79" s="90"/>
      <c r="ILJ79" s="90"/>
      <c r="ILK79" s="90"/>
      <c r="ILL79" s="90"/>
      <c r="ILM79" s="90"/>
      <c r="ILN79" s="90"/>
      <c r="ILO79" s="90"/>
      <c r="ILP79" s="90"/>
      <c r="ILQ79" s="90"/>
      <c r="ILR79" s="90"/>
      <c r="ILS79" s="90"/>
      <c r="ILT79" s="90"/>
      <c r="ILU79" s="90"/>
      <c r="ILV79" s="90"/>
      <c r="ILW79" s="90"/>
      <c r="ILX79" s="90"/>
      <c r="ILY79" s="90"/>
      <c r="ILZ79" s="90"/>
      <c r="IMA79" s="90"/>
      <c r="IMB79" s="90"/>
      <c r="IMC79" s="90"/>
      <c r="IMD79" s="90"/>
      <c r="IME79" s="90"/>
      <c r="IMF79" s="90"/>
      <c r="IMG79" s="90"/>
      <c r="IMH79" s="90"/>
      <c r="IMI79" s="90"/>
      <c r="IMJ79" s="90"/>
      <c r="IMK79" s="90"/>
      <c r="IML79" s="90"/>
      <c r="IMM79" s="90"/>
      <c r="IMN79" s="90"/>
      <c r="IMO79" s="90"/>
      <c r="IMP79" s="90"/>
      <c r="IMQ79" s="90"/>
      <c r="IMR79" s="90"/>
      <c r="IMS79" s="90"/>
      <c r="IMT79" s="90"/>
      <c r="IMU79" s="90"/>
      <c r="IMV79" s="90"/>
      <c r="IMW79" s="90"/>
      <c r="IMX79" s="90"/>
      <c r="IMY79" s="90"/>
      <c r="IMZ79" s="90"/>
      <c r="INA79" s="90"/>
      <c r="INB79" s="90"/>
      <c r="INC79" s="90"/>
      <c r="IND79" s="90"/>
      <c r="INE79" s="90"/>
      <c r="INF79" s="90"/>
      <c r="ING79" s="90"/>
      <c r="INH79" s="90"/>
      <c r="INI79" s="90"/>
      <c r="INJ79" s="90"/>
      <c r="INK79" s="90"/>
      <c r="INL79" s="90"/>
      <c r="INM79" s="90"/>
      <c r="INN79" s="90"/>
      <c r="INO79" s="90"/>
      <c r="INP79" s="90"/>
      <c r="INQ79" s="90"/>
      <c r="INR79" s="90"/>
      <c r="INS79" s="90"/>
      <c r="INT79" s="90"/>
      <c r="INU79" s="90"/>
      <c r="INV79" s="90"/>
      <c r="INW79" s="90"/>
      <c r="INX79" s="90"/>
      <c r="INY79" s="90"/>
      <c r="INZ79" s="90"/>
      <c r="IOA79" s="90"/>
      <c r="IOB79" s="90"/>
      <c r="IOC79" s="90"/>
      <c r="IOD79" s="90"/>
      <c r="IOE79" s="90"/>
      <c r="IOF79" s="90"/>
      <c r="IOG79" s="90"/>
      <c r="IOH79" s="90"/>
      <c r="IOI79" s="90"/>
      <c r="IOJ79" s="90"/>
      <c r="IOK79" s="90"/>
      <c r="IOL79" s="90"/>
      <c r="IOM79" s="90"/>
      <c r="ION79" s="90"/>
      <c r="IOO79" s="90"/>
      <c r="IOP79" s="90"/>
      <c r="IOQ79" s="90"/>
      <c r="IOR79" s="90"/>
      <c r="IOS79" s="90"/>
      <c r="IOT79" s="90"/>
      <c r="IOU79" s="90"/>
      <c r="IOV79" s="90"/>
      <c r="IOW79" s="90"/>
      <c r="IOX79" s="90"/>
      <c r="IOY79" s="90"/>
      <c r="IOZ79" s="90"/>
      <c r="IPA79" s="90"/>
      <c r="IPB79" s="90"/>
      <c r="IPC79" s="90"/>
      <c r="IPD79" s="90"/>
      <c r="IPE79" s="90"/>
      <c r="IPF79" s="90"/>
      <c r="IPG79" s="90"/>
      <c r="IPH79" s="90"/>
      <c r="IPI79" s="90"/>
      <c r="IPJ79" s="90"/>
      <c r="IPK79" s="90"/>
      <c r="IPL79" s="90"/>
      <c r="IPM79" s="90"/>
      <c r="IPN79" s="90"/>
      <c r="IPO79" s="90"/>
      <c r="IPP79" s="90"/>
      <c r="IPQ79" s="90"/>
      <c r="IPR79" s="90"/>
      <c r="IPS79" s="90"/>
      <c r="IPT79" s="90"/>
      <c r="IPU79" s="90"/>
      <c r="IPV79" s="90"/>
      <c r="IPW79" s="90"/>
      <c r="IPX79" s="90"/>
      <c r="IPY79" s="90"/>
      <c r="IPZ79" s="90"/>
      <c r="IQA79" s="90"/>
      <c r="IQB79" s="90"/>
      <c r="IQC79" s="90"/>
      <c r="IQD79" s="90"/>
      <c r="IQE79" s="90"/>
      <c r="IQF79" s="90"/>
      <c r="IQG79" s="90"/>
      <c r="IQH79" s="90"/>
      <c r="IQI79" s="90"/>
      <c r="IQJ79" s="90"/>
      <c r="IQK79" s="90"/>
      <c r="IQL79" s="90"/>
      <c r="IQM79" s="90"/>
      <c r="IQN79" s="90"/>
      <c r="IQO79" s="90"/>
      <c r="IQP79" s="90"/>
      <c r="IQQ79" s="90"/>
      <c r="IQR79" s="90"/>
      <c r="IQS79" s="90"/>
      <c r="IQT79" s="90"/>
      <c r="IQU79" s="90"/>
      <c r="IQV79" s="90"/>
      <c r="IQW79" s="90"/>
      <c r="IQX79" s="90"/>
      <c r="IQY79" s="90"/>
      <c r="IQZ79" s="90"/>
      <c r="IRA79" s="90"/>
      <c r="IRB79" s="90"/>
      <c r="IRC79" s="90"/>
      <c r="IRD79" s="90"/>
      <c r="IRE79" s="90"/>
      <c r="IRF79" s="90"/>
      <c r="IRG79" s="90"/>
      <c r="IRH79" s="90"/>
      <c r="IRI79" s="90"/>
      <c r="IRJ79" s="90"/>
      <c r="IRK79" s="90"/>
      <c r="IRL79" s="90"/>
      <c r="IRM79" s="90"/>
      <c r="IRN79" s="90"/>
      <c r="IRO79" s="90"/>
      <c r="IRP79" s="90"/>
      <c r="IRQ79" s="90"/>
      <c r="IRR79" s="90"/>
      <c r="IRS79" s="90"/>
      <c r="IRT79" s="90"/>
      <c r="IRU79" s="90"/>
      <c r="IRV79" s="90"/>
      <c r="IRW79" s="90"/>
      <c r="IRX79" s="90"/>
      <c r="IRY79" s="90"/>
      <c r="IRZ79" s="90"/>
      <c r="ISA79" s="90"/>
      <c r="ISB79" s="90"/>
      <c r="ISC79" s="90"/>
      <c r="ISD79" s="90"/>
      <c r="ISE79" s="90"/>
      <c r="ISF79" s="90"/>
      <c r="ISG79" s="90"/>
      <c r="ISH79" s="90"/>
      <c r="ISI79" s="90"/>
      <c r="ISJ79" s="90"/>
      <c r="ISK79" s="90"/>
      <c r="ISL79" s="90"/>
      <c r="ISM79" s="90"/>
      <c r="ISN79" s="90"/>
      <c r="ISO79" s="90"/>
      <c r="ISP79" s="90"/>
      <c r="ISQ79" s="90"/>
      <c r="ISR79" s="90"/>
      <c r="ISS79" s="90"/>
      <c r="IST79" s="90"/>
      <c r="ISU79" s="90"/>
      <c r="ISV79" s="90"/>
      <c r="ISW79" s="90"/>
      <c r="ISX79" s="90"/>
      <c r="ISY79" s="90"/>
      <c r="ISZ79" s="90"/>
      <c r="ITA79" s="90"/>
      <c r="ITB79" s="90"/>
      <c r="ITC79" s="90"/>
      <c r="ITD79" s="90"/>
      <c r="ITE79" s="90"/>
      <c r="ITF79" s="90"/>
      <c r="ITG79" s="90"/>
      <c r="ITH79" s="90"/>
      <c r="ITI79" s="90"/>
      <c r="ITJ79" s="90"/>
      <c r="ITK79" s="90"/>
      <c r="ITL79" s="90"/>
      <c r="ITM79" s="90"/>
      <c r="ITN79" s="90"/>
      <c r="ITO79" s="90"/>
      <c r="ITP79" s="90"/>
      <c r="ITQ79" s="90"/>
      <c r="ITR79" s="90"/>
      <c r="ITS79" s="90"/>
      <c r="ITT79" s="90"/>
      <c r="ITU79" s="90"/>
      <c r="ITV79" s="90"/>
      <c r="ITW79" s="90"/>
      <c r="ITX79" s="90"/>
      <c r="ITY79" s="90"/>
      <c r="ITZ79" s="90"/>
      <c r="IUA79" s="90"/>
      <c r="IUB79" s="90"/>
      <c r="IUC79" s="90"/>
      <c r="IUD79" s="90"/>
      <c r="IUE79" s="90"/>
      <c r="IUF79" s="90"/>
      <c r="IUG79" s="90"/>
      <c r="IUH79" s="90"/>
      <c r="IUI79" s="90"/>
      <c r="IUJ79" s="90"/>
      <c r="IUK79" s="90"/>
      <c r="IUL79" s="90"/>
      <c r="IUM79" s="90"/>
      <c r="IUN79" s="90"/>
      <c r="IUO79" s="90"/>
      <c r="IUP79" s="90"/>
      <c r="IUQ79" s="90"/>
      <c r="IUR79" s="90"/>
      <c r="IUS79" s="90"/>
      <c r="IUT79" s="90"/>
      <c r="IUU79" s="90"/>
      <c r="IUV79" s="90"/>
      <c r="IUW79" s="90"/>
      <c r="IUX79" s="90"/>
      <c r="IUY79" s="90"/>
      <c r="IUZ79" s="90"/>
      <c r="IVA79" s="90"/>
      <c r="IVB79" s="90"/>
      <c r="IVC79" s="90"/>
      <c r="IVD79" s="90"/>
      <c r="IVE79" s="90"/>
      <c r="IVF79" s="90"/>
      <c r="IVG79" s="90"/>
      <c r="IVH79" s="90"/>
      <c r="IVI79" s="90"/>
      <c r="IVJ79" s="90"/>
      <c r="IVK79" s="90"/>
      <c r="IVL79" s="90"/>
      <c r="IVM79" s="90"/>
      <c r="IVN79" s="90"/>
      <c r="IVO79" s="90"/>
      <c r="IVP79" s="90"/>
      <c r="IVQ79" s="90"/>
      <c r="IVR79" s="90"/>
      <c r="IVS79" s="90"/>
      <c r="IVT79" s="90"/>
      <c r="IVU79" s="90"/>
      <c r="IVV79" s="90"/>
      <c r="IVW79" s="90"/>
      <c r="IVX79" s="90"/>
      <c r="IVY79" s="90"/>
      <c r="IVZ79" s="90"/>
      <c r="IWA79" s="90"/>
      <c r="IWB79" s="90"/>
      <c r="IWC79" s="90"/>
      <c r="IWD79" s="90"/>
      <c r="IWE79" s="90"/>
      <c r="IWF79" s="90"/>
      <c r="IWG79" s="90"/>
      <c r="IWH79" s="90"/>
      <c r="IWI79" s="90"/>
      <c r="IWJ79" s="90"/>
      <c r="IWK79" s="90"/>
      <c r="IWL79" s="90"/>
      <c r="IWM79" s="90"/>
      <c r="IWN79" s="90"/>
      <c r="IWO79" s="90"/>
      <c r="IWP79" s="90"/>
      <c r="IWQ79" s="90"/>
      <c r="IWR79" s="90"/>
      <c r="IWS79" s="90"/>
      <c r="IWT79" s="90"/>
      <c r="IWU79" s="90"/>
      <c r="IWV79" s="90"/>
      <c r="IWW79" s="90"/>
      <c r="IWX79" s="90"/>
      <c r="IWY79" s="90"/>
      <c r="IWZ79" s="90"/>
      <c r="IXA79" s="90"/>
      <c r="IXB79" s="90"/>
      <c r="IXC79" s="90"/>
      <c r="IXD79" s="90"/>
      <c r="IXE79" s="90"/>
      <c r="IXF79" s="90"/>
      <c r="IXG79" s="90"/>
      <c r="IXH79" s="90"/>
      <c r="IXI79" s="90"/>
      <c r="IXJ79" s="90"/>
      <c r="IXK79" s="90"/>
      <c r="IXL79" s="90"/>
      <c r="IXM79" s="90"/>
      <c r="IXN79" s="90"/>
      <c r="IXO79" s="90"/>
      <c r="IXP79" s="90"/>
      <c r="IXQ79" s="90"/>
      <c r="IXR79" s="90"/>
      <c r="IXS79" s="90"/>
      <c r="IXT79" s="90"/>
      <c r="IXU79" s="90"/>
      <c r="IXV79" s="90"/>
      <c r="IXW79" s="90"/>
      <c r="IXX79" s="90"/>
      <c r="IXY79" s="90"/>
      <c r="IXZ79" s="90"/>
      <c r="IYA79" s="90"/>
      <c r="IYB79" s="90"/>
      <c r="IYC79" s="90"/>
      <c r="IYD79" s="90"/>
      <c r="IYE79" s="90"/>
      <c r="IYF79" s="90"/>
      <c r="IYG79" s="90"/>
      <c r="IYH79" s="90"/>
      <c r="IYI79" s="90"/>
      <c r="IYJ79" s="90"/>
      <c r="IYK79" s="90"/>
      <c r="IYL79" s="90"/>
      <c r="IYM79" s="90"/>
      <c r="IYN79" s="90"/>
      <c r="IYO79" s="90"/>
      <c r="IYP79" s="90"/>
      <c r="IYQ79" s="90"/>
      <c r="IYR79" s="90"/>
      <c r="IYS79" s="90"/>
      <c r="IYT79" s="90"/>
      <c r="IYU79" s="90"/>
      <c r="IYV79" s="90"/>
      <c r="IYW79" s="90"/>
      <c r="IYX79" s="90"/>
      <c r="IYY79" s="90"/>
      <c r="IYZ79" s="90"/>
      <c r="IZA79" s="90"/>
      <c r="IZB79" s="90"/>
      <c r="IZC79" s="90"/>
      <c r="IZD79" s="90"/>
      <c r="IZE79" s="90"/>
      <c r="IZF79" s="90"/>
      <c r="IZG79" s="90"/>
      <c r="IZH79" s="90"/>
      <c r="IZI79" s="90"/>
      <c r="IZJ79" s="90"/>
      <c r="IZK79" s="90"/>
      <c r="IZL79" s="90"/>
      <c r="IZM79" s="90"/>
      <c r="IZN79" s="90"/>
      <c r="IZO79" s="90"/>
      <c r="IZP79" s="90"/>
      <c r="IZQ79" s="90"/>
      <c r="IZR79" s="90"/>
      <c r="IZS79" s="90"/>
      <c r="IZT79" s="90"/>
      <c r="IZU79" s="90"/>
      <c r="IZV79" s="90"/>
      <c r="IZW79" s="90"/>
      <c r="IZX79" s="90"/>
      <c r="IZY79" s="90"/>
      <c r="IZZ79" s="90"/>
      <c r="JAA79" s="90"/>
      <c r="JAB79" s="90"/>
      <c r="JAC79" s="90"/>
      <c r="JAD79" s="90"/>
      <c r="JAE79" s="90"/>
      <c r="JAF79" s="90"/>
      <c r="JAG79" s="90"/>
      <c r="JAH79" s="90"/>
      <c r="JAI79" s="90"/>
      <c r="JAJ79" s="90"/>
      <c r="JAK79" s="90"/>
      <c r="JAL79" s="90"/>
      <c r="JAM79" s="90"/>
      <c r="JAN79" s="90"/>
      <c r="JAO79" s="90"/>
      <c r="JAP79" s="90"/>
      <c r="JAQ79" s="90"/>
      <c r="JAR79" s="90"/>
      <c r="JAS79" s="90"/>
      <c r="JAT79" s="90"/>
      <c r="JAU79" s="90"/>
      <c r="JAV79" s="90"/>
      <c r="JAW79" s="90"/>
      <c r="JAX79" s="90"/>
      <c r="JAY79" s="90"/>
      <c r="JAZ79" s="90"/>
      <c r="JBA79" s="90"/>
      <c r="JBB79" s="90"/>
      <c r="JBC79" s="90"/>
      <c r="JBD79" s="90"/>
      <c r="JBE79" s="90"/>
      <c r="JBF79" s="90"/>
      <c r="JBG79" s="90"/>
      <c r="JBH79" s="90"/>
      <c r="JBI79" s="90"/>
      <c r="JBJ79" s="90"/>
      <c r="JBK79" s="90"/>
      <c r="JBL79" s="90"/>
      <c r="JBM79" s="90"/>
      <c r="JBN79" s="90"/>
      <c r="JBO79" s="90"/>
      <c r="JBP79" s="90"/>
      <c r="JBQ79" s="90"/>
      <c r="JBR79" s="90"/>
      <c r="JBS79" s="90"/>
      <c r="JBT79" s="90"/>
      <c r="JBU79" s="90"/>
      <c r="JBV79" s="90"/>
      <c r="JBW79" s="90"/>
      <c r="JBX79" s="90"/>
      <c r="JBY79" s="90"/>
      <c r="JBZ79" s="90"/>
      <c r="JCA79" s="90"/>
      <c r="JCB79" s="90"/>
      <c r="JCC79" s="90"/>
      <c r="JCD79" s="90"/>
      <c r="JCE79" s="90"/>
      <c r="JCF79" s="90"/>
      <c r="JCG79" s="90"/>
      <c r="JCH79" s="90"/>
      <c r="JCI79" s="90"/>
      <c r="JCJ79" s="90"/>
      <c r="JCK79" s="90"/>
      <c r="JCL79" s="90"/>
      <c r="JCM79" s="90"/>
      <c r="JCN79" s="90"/>
      <c r="JCO79" s="90"/>
      <c r="JCP79" s="90"/>
      <c r="JCQ79" s="90"/>
      <c r="JCR79" s="90"/>
      <c r="JCS79" s="90"/>
      <c r="JCT79" s="90"/>
      <c r="JCU79" s="90"/>
      <c r="JCV79" s="90"/>
      <c r="JCW79" s="90"/>
      <c r="JCX79" s="90"/>
      <c r="JCY79" s="90"/>
      <c r="JCZ79" s="90"/>
      <c r="JDA79" s="90"/>
      <c r="JDB79" s="90"/>
      <c r="JDC79" s="90"/>
      <c r="JDD79" s="90"/>
      <c r="JDE79" s="90"/>
      <c r="JDF79" s="90"/>
      <c r="JDG79" s="90"/>
      <c r="JDH79" s="90"/>
      <c r="JDI79" s="90"/>
      <c r="JDJ79" s="90"/>
      <c r="JDK79" s="90"/>
      <c r="JDL79" s="90"/>
      <c r="JDM79" s="90"/>
      <c r="JDN79" s="90"/>
      <c r="JDO79" s="90"/>
      <c r="JDP79" s="90"/>
      <c r="JDQ79" s="90"/>
      <c r="JDR79" s="90"/>
      <c r="JDS79" s="90"/>
      <c r="JDT79" s="90"/>
      <c r="JDU79" s="90"/>
      <c r="JDV79" s="90"/>
      <c r="JDW79" s="90"/>
      <c r="JDX79" s="90"/>
      <c r="JDY79" s="90"/>
      <c r="JDZ79" s="90"/>
      <c r="JEA79" s="90"/>
      <c r="JEB79" s="90"/>
      <c r="JEC79" s="90"/>
      <c r="JED79" s="90"/>
      <c r="JEE79" s="90"/>
      <c r="JEF79" s="90"/>
      <c r="JEG79" s="90"/>
      <c r="JEH79" s="90"/>
      <c r="JEI79" s="90"/>
      <c r="JEJ79" s="90"/>
      <c r="JEK79" s="90"/>
      <c r="JEL79" s="90"/>
      <c r="JEM79" s="90"/>
      <c r="JEN79" s="90"/>
      <c r="JEO79" s="90"/>
      <c r="JEP79" s="90"/>
      <c r="JEQ79" s="90"/>
      <c r="JER79" s="90"/>
      <c r="JES79" s="90"/>
      <c r="JET79" s="90"/>
      <c r="JEU79" s="90"/>
      <c r="JEV79" s="90"/>
      <c r="JEW79" s="90"/>
      <c r="JEX79" s="90"/>
      <c r="JEY79" s="90"/>
      <c r="JEZ79" s="90"/>
      <c r="JFA79" s="90"/>
      <c r="JFB79" s="90"/>
      <c r="JFC79" s="90"/>
      <c r="JFD79" s="90"/>
      <c r="JFE79" s="90"/>
      <c r="JFF79" s="90"/>
      <c r="JFG79" s="90"/>
      <c r="JFH79" s="90"/>
      <c r="JFI79" s="90"/>
      <c r="JFJ79" s="90"/>
      <c r="JFK79" s="90"/>
      <c r="JFL79" s="90"/>
      <c r="JFM79" s="90"/>
      <c r="JFN79" s="90"/>
      <c r="JFO79" s="90"/>
      <c r="JFP79" s="90"/>
      <c r="JFQ79" s="90"/>
      <c r="JFR79" s="90"/>
      <c r="JFS79" s="90"/>
      <c r="JFT79" s="90"/>
      <c r="JFU79" s="90"/>
      <c r="JFV79" s="90"/>
      <c r="JFW79" s="90"/>
      <c r="JFX79" s="90"/>
      <c r="JFY79" s="90"/>
      <c r="JFZ79" s="90"/>
      <c r="JGA79" s="90"/>
      <c r="JGB79" s="90"/>
      <c r="JGC79" s="90"/>
      <c r="JGD79" s="90"/>
      <c r="JGE79" s="90"/>
      <c r="JGF79" s="90"/>
      <c r="JGG79" s="90"/>
      <c r="JGH79" s="90"/>
      <c r="JGI79" s="90"/>
      <c r="JGJ79" s="90"/>
      <c r="JGK79" s="90"/>
      <c r="JGL79" s="90"/>
      <c r="JGM79" s="90"/>
      <c r="JGN79" s="90"/>
      <c r="JGO79" s="90"/>
      <c r="JGP79" s="90"/>
      <c r="JGQ79" s="90"/>
      <c r="JGR79" s="90"/>
      <c r="JGS79" s="90"/>
      <c r="JGT79" s="90"/>
      <c r="JGU79" s="90"/>
      <c r="JGV79" s="90"/>
      <c r="JGW79" s="90"/>
      <c r="JGX79" s="90"/>
      <c r="JGY79" s="90"/>
      <c r="JGZ79" s="90"/>
      <c r="JHA79" s="90"/>
      <c r="JHB79" s="90"/>
      <c r="JHC79" s="90"/>
      <c r="JHD79" s="90"/>
      <c r="JHE79" s="90"/>
      <c r="JHF79" s="90"/>
      <c r="JHG79" s="90"/>
      <c r="JHH79" s="90"/>
      <c r="JHI79" s="90"/>
      <c r="JHJ79" s="90"/>
      <c r="JHK79" s="90"/>
      <c r="JHL79" s="90"/>
      <c r="JHM79" s="90"/>
      <c r="JHN79" s="90"/>
      <c r="JHO79" s="90"/>
      <c r="JHP79" s="90"/>
      <c r="JHQ79" s="90"/>
      <c r="JHR79" s="90"/>
      <c r="JHS79" s="90"/>
      <c r="JHT79" s="90"/>
      <c r="JHU79" s="90"/>
      <c r="JHV79" s="90"/>
      <c r="JHW79" s="90"/>
      <c r="JHX79" s="90"/>
      <c r="JHY79" s="90"/>
      <c r="JHZ79" s="90"/>
      <c r="JIA79" s="90"/>
      <c r="JIB79" s="90"/>
      <c r="JIC79" s="90"/>
      <c r="JID79" s="90"/>
      <c r="JIE79" s="90"/>
      <c r="JIF79" s="90"/>
      <c r="JIG79" s="90"/>
      <c r="JIH79" s="90"/>
      <c r="JII79" s="90"/>
      <c r="JIJ79" s="90"/>
      <c r="JIK79" s="90"/>
      <c r="JIL79" s="90"/>
      <c r="JIM79" s="90"/>
      <c r="JIN79" s="90"/>
      <c r="JIO79" s="90"/>
      <c r="JIP79" s="90"/>
      <c r="JIQ79" s="90"/>
      <c r="JIR79" s="90"/>
      <c r="JIS79" s="90"/>
      <c r="JIT79" s="90"/>
      <c r="JIU79" s="90"/>
      <c r="JIV79" s="90"/>
      <c r="JIW79" s="90"/>
      <c r="JIX79" s="90"/>
      <c r="JIY79" s="90"/>
      <c r="JIZ79" s="90"/>
      <c r="JJA79" s="90"/>
      <c r="JJB79" s="90"/>
      <c r="JJC79" s="90"/>
      <c r="JJD79" s="90"/>
      <c r="JJE79" s="90"/>
      <c r="JJF79" s="90"/>
      <c r="JJG79" s="90"/>
      <c r="JJH79" s="90"/>
      <c r="JJI79" s="90"/>
      <c r="JJJ79" s="90"/>
      <c r="JJK79" s="90"/>
      <c r="JJL79" s="90"/>
      <c r="JJM79" s="90"/>
      <c r="JJN79" s="90"/>
      <c r="JJO79" s="90"/>
      <c r="JJP79" s="90"/>
      <c r="JJQ79" s="90"/>
      <c r="JJR79" s="90"/>
      <c r="JJS79" s="90"/>
      <c r="JJT79" s="90"/>
      <c r="JJU79" s="90"/>
      <c r="JJV79" s="90"/>
      <c r="JJW79" s="90"/>
      <c r="JJX79" s="90"/>
      <c r="JJY79" s="90"/>
      <c r="JJZ79" s="90"/>
      <c r="JKA79" s="90"/>
      <c r="JKB79" s="90"/>
      <c r="JKC79" s="90"/>
      <c r="JKD79" s="90"/>
      <c r="JKE79" s="90"/>
      <c r="JKF79" s="90"/>
      <c r="JKG79" s="90"/>
      <c r="JKH79" s="90"/>
      <c r="JKI79" s="90"/>
      <c r="JKJ79" s="90"/>
      <c r="JKK79" s="90"/>
      <c r="JKL79" s="90"/>
      <c r="JKM79" s="90"/>
      <c r="JKN79" s="90"/>
      <c r="JKO79" s="90"/>
      <c r="JKP79" s="90"/>
      <c r="JKQ79" s="90"/>
      <c r="JKR79" s="90"/>
      <c r="JKS79" s="90"/>
      <c r="JKT79" s="90"/>
      <c r="JKU79" s="90"/>
      <c r="JKV79" s="90"/>
      <c r="JKW79" s="90"/>
      <c r="JKX79" s="90"/>
      <c r="JKY79" s="90"/>
      <c r="JKZ79" s="90"/>
      <c r="JLA79" s="90"/>
      <c r="JLB79" s="90"/>
      <c r="JLC79" s="90"/>
      <c r="JLD79" s="90"/>
      <c r="JLE79" s="90"/>
      <c r="JLF79" s="90"/>
      <c r="JLG79" s="90"/>
      <c r="JLH79" s="90"/>
      <c r="JLI79" s="90"/>
      <c r="JLJ79" s="90"/>
      <c r="JLK79" s="90"/>
      <c r="JLL79" s="90"/>
      <c r="JLM79" s="90"/>
      <c r="JLN79" s="90"/>
      <c r="JLO79" s="90"/>
      <c r="JLP79" s="90"/>
      <c r="JLQ79" s="90"/>
      <c r="JLR79" s="90"/>
      <c r="JLS79" s="90"/>
      <c r="JLT79" s="90"/>
      <c r="JLU79" s="90"/>
      <c r="JLV79" s="90"/>
      <c r="JLW79" s="90"/>
      <c r="JLX79" s="90"/>
      <c r="JLY79" s="90"/>
      <c r="JLZ79" s="90"/>
      <c r="JMA79" s="90"/>
      <c r="JMB79" s="90"/>
      <c r="JMC79" s="90"/>
      <c r="JMD79" s="90"/>
      <c r="JME79" s="90"/>
      <c r="JMF79" s="90"/>
      <c r="JMG79" s="90"/>
      <c r="JMH79" s="90"/>
      <c r="JMI79" s="90"/>
      <c r="JMJ79" s="90"/>
      <c r="JMK79" s="90"/>
      <c r="JML79" s="90"/>
      <c r="JMM79" s="90"/>
      <c r="JMN79" s="90"/>
      <c r="JMO79" s="90"/>
      <c r="JMP79" s="90"/>
      <c r="JMQ79" s="90"/>
      <c r="JMR79" s="90"/>
      <c r="JMS79" s="90"/>
      <c r="JMT79" s="90"/>
      <c r="JMU79" s="90"/>
      <c r="JMV79" s="90"/>
      <c r="JMW79" s="90"/>
      <c r="JMX79" s="90"/>
      <c r="JMY79" s="90"/>
      <c r="JMZ79" s="90"/>
      <c r="JNA79" s="90"/>
      <c r="JNB79" s="90"/>
      <c r="JNC79" s="90"/>
      <c r="JND79" s="90"/>
      <c r="JNE79" s="90"/>
      <c r="JNF79" s="90"/>
      <c r="JNG79" s="90"/>
      <c r="JNH79" s="90"/>
      <c r="JNI79" s="90"/>
      <c r="JNJ79" s="90"/>
      <c r="JNK79" s="90"/>
      <c r="JNL79" s="90"/>
      <c r="JNM79" s="90"/>
      <c r="JNN79" s="90"/>
      <c r="JNO79" s="90"/>
      <c r="JNP79" s="90"/>
      <c r="JNQ79" s="90"/>
      <c r="JNR79" s="90"/>
      <c r="JNS79" s="90"/>
      <c r="JNT79" s="90"/>
      <c r="JNU79" s="90"/>
      <c r="JNV79" s="90"/>
      <c r="JNW79" s="90"/>
      <c r="JNX79" s="90"/>
      <c r="JNY79" s="90"/>
      <c r="JNZ79" s="90"/>
      <c r="JOA79" s="90"/>
      <c r="JOB79" s="90"/>
      <c r="JOC79" s="90"/>
      <c r="JOD79" s="90"/>
      <c r="JOE79" s="90"/>
      <c r="JOF79" s="90"/>
      <c r="JOG79" s="90"/>
      <c r="JOH79" s="90"/>
      <c r="JOI79" s="90"/>
      <c r="JOJ79" s="90"/>
      <c r="JOK79" s="90"/>
      <c r="JOL79" s="90"/>
      <c r="JOM79" s="90"/>
      <c r="JON79" s="90"/>
      <c r="JOO79" s="90"/>
      <c r="JOP79" s="90"/>
      <c r="JOQ79" s="90"/>
      <c r="JOR79" s="90"/>
      <c r="JOS79" s="90"/>
      <c r="JOT79" s="90"/>
      <c r="JOU79" s="90"/>
      <c r="JOV79" s="90"/>
      <c r="JOW79" s="90"/>
      <c r="JOX79" s="90"/>
      <c r="JOY79" s="90"/>
      <c r="JOZ79" s="90"/>
      <c r="JPA79" s="90"/>
      <c r="JPB79" s="90"/>
      <c r="JPC79" s="90"/>
      <c r="JPD79" s="90"/>
      <c r="JPE79" s="90"/>
      <c r="JPF79" s="90"/>
      <c r="JPG79" s="90"/>
      <c r="JPH79" s="90"/>
      <c r="JPI79" s="90"/>
      <c r="JPJ79" s="90"/>
      <c r="JPK79" s="90"/>
      <c r="JPL79" s="90"/>
      <c r="JPM79" s="90"/>
      <c r="JPN79" s="90"/>
      <c r="JPO79" s="90"/>
      <c r="JPP79" s="90"/>
      <c r="JPQ79" s="90"/>
      <c r="JPR79" s="90"/>
      <c r="JPS79" s="90"/>
      <c r="JPT79" s="90"/>
      <c r="JPU79" s="90"/>
      <c r="JPV79" s="90"/>
      <c r="JPW79" s="90"/>
      <c r="JPX79" s="90"/>
      <c r="JPY79" s="90"/>
      <c r="JPZ79" s="90"/>
      <c r="JQA79" s="90"/>
      <c r="JQB79" s="90"/>
      <c r="JQC79" s="90"/>
      <c r="JQD79" s="90"/>
      <c r="JQE79" s="90"/>
      <c r="JQF79" s="90"/>
      <c r="JQG79" s="90"/>
      <c r="JQH79" s="90"/>
      <c r="JQI79" s="90"/>
      <c r="JQJ79" s="90"/>
      <c r="JQK79" s="90"/>
      <c r="JQL79" s="90"/>
      <c r="JQM79" s="90"/>
      <c r="JQN79" s="90"/>
      <c r="JQO79" s="90"/>
      <c r="JQP79" s="90"/>
      <c r="JQQ79" s="90"/>
      <c r="JQR79" s="90"/>
      <c r="JQS79" s="90"/>
      <c r="JQT79" s="90"/>
      <c r="JQU79" s="90"/>
      <c r="JQV79" s="90"/>
      <c r="JQW79" s="90"/>
      <c r="JQX79" s="90"/>
      <c r="JQY79" s="90"/>
      <c r="JQZ79" s="90"/>
      <c r="JRA79" s="90"/>
      <c r="JRB79" s="90"/>
      <c r="JRC79" s="90"/>
      <c r="JRD79" s="90"/>
      <c r="JRE79" s="90"/>
      <c r="JRF79" s="90"/>
      <c r="JRG79" s="90"/>
      <c r="JRH79" s="90"/>
      <c r="JRI79" s="90"/>
      <c r="JRJ79" s="90"/>
      <c r="JRK79" s="90"/>
      <c r="JRL79" s="90"/>
      <c r="JRM79" s="90"/>
      <c r="JRN79" s="90"/>
      <c r="JRO79" s="90"/>
      <c r="JRP79" s="90"/>
      <c r="JRQ79" s="90"/>
      <c r="JRR79" s="90"/>
      <c r="JRS79" s="90"/>
      <c r="JRT79" s="90"/>
      <c r="JRU79" s="90"/>
      <c r="JRV79" s="90"/>
      <c r="JRW79" s="90"/>
      <c r="JRX79" s="90"/>
      <c r="JRY79" s="90"/>
      <c r="JRZ79" s="90"/>
      <c r="JSA79" s="90"/>
      <c r="JSB79" s="90"/>
      <c r="JSC79" s="90"/>
      <c r="JSD79" s="90"/>
      <c r="JSE79" s="90"/>
      <c r="JSF79" s="90"/>
      <c r="JSG79" s="90"/>
      <c r="JSH79" s="90"/>
      <c r="JSI79" s="90"/>
      <c r="JSJ79" s="90"/>
      <c r="JSK79" s="90"/>
      <c r="JSL79" s="90"/>
      <c r="JSM79" s="90"/>
      <c r="JSN79" s="90"/>
      <c r="JSO79" s="90"/>
      <c r="JSP79" s="90"/>
      <c r="JSQ79" s="90"/>
      <c r="JSR79" s="90"/>
      <c r="JSS79" s="90"/>
      <c r="JST79" s="90"/>
      <c r="JSU79" s="90"/>
      <c r="JSV79" s="90"/>
      <c r="JSW79" s="90"/>
      <c r="JSX79" s="90"/>
      <c r="JSY79" s="90"/>
      <c r="JSZ79" s="90"/>
      <c r="JTA79" s="90"/>
      <c r="JTB79" s="90"/>
      <c r="JTC79" s="90"/>
      <c r="JTD79" s="90"/>
      <c r="JTE79" s="90"/>
      <c r="JTF79" s="90"/>
      <c r="JTG79" s="90"/>
      <c r="JTH79" s="90"/>
      <c r="JTI79" s="90"/>
      <c r="JTJ79" s="90"/>
      <c r="JTK79" s="90"/>
      <c r="JTL79" s="90"/>
      <c r="JTM79" s="90"/>
      <c r="JTN79" s="90"/>
      <c r="JTO79" s="90"/>
      <c r="JTP79" s="90"/>
      <c r="JTQ79" s="90"/>
      <c r="JTR79" s="90"/>
      <c r="JTS79" s="90"/>
      <c r="JTT79" s="90"/>
      <c r="JTU79" s="90"/>
      <c r="JTV79" s="90"/>
      <c r="JTW79" s="90"/>
      <c r="JTX79" s="90"/>
      <c r="JTY79" s="90"/>
      <c r="JTZ79" s="90"/>
      <c r="JUA79" s="90"/>
      <c r="JUB79" s="90"/>
      <c r="JUC79" s="90"/>
      <c r="JUD79" s="90"/>
      <c r="JUE79" s="90"/>
      <c r="JUF79" s="90"/>
      <c r="JUG79" s="90"/>
      <c r="JUH79" s="90"/>
      <c r="JUI79" s="90"/>
      <c r="JUJ79" s="90"/>
      <c r="JUK79" s="90"/>
      <c r="JUL79" s="90"/>
      <c r="JUM79" s="90"/>
      <c r="JUN79" s="90"/>
      <c r="JUO79" s="90"/>
      <c r="JUP79" s="90"/>
      <c r="JUQ79" s="90"/>
      <c r="JUR79" s="90"/>
      <c r="JUS79" s="90"/>
      <c r="JUT79" s="90"/>
      <c r="JUU79" s="90"/>
      <c r="JUV79" s="90"/>
      <c r="JUW79" s="90"/>
      <c r="JUX79" s="90"/>
      <c r="JUY79" s="90"/>
      <c r="JUZ79" s="90"/>
      <c r="JVA79" s="90"/>
      <c r="JVB79" s="90"/>
      <c r="JVC79" s="90"/>
      <c r="JVD79" s="90"/>
      <c r="JVE79" s="90"/>
      <c r="JVF79" s="90"/>
      <c r="JVG79" s="90"/>
      <c r="JVH79" s="90"/>
      <c r="JVI79" s="90"/>
      <c r="JVJ79" s="90"/>
      <c r="JVK79" s="90"/>
      <c r="JVL79" s="90"/>
      <c r="JVM79" s="90"/>
      <c r="JVN79" s="90"/>
      <c r="JVO79" s="90"/>
      <c r="JVP79" s="90"/>
      <c r="JVQ79" s="90"/>
      <c r="JVR79" s="90"/>
      <c r="JVS79" s="90"/>
      <c r="JVT79" s="90"/>
      <c r="JVU79" s="90"/>
      <c r="JVV79" s="90"/>
      <c r="JVW79" s="90"/>
      <c r="JVX79" s="90"/>
      <c r="JVY79" s="90"/>
      <c r="JVZ79" s="90"/>
      <c r="JWA79" s="90"/>
      <c r="JWB79" s="90"/>
      <c r="JWC79" s="90"/>
      <c r="JWD79" s="90"/>
      <c r="JWE79" s="90"/>
      <c r="JWF79" s="90"/>
      <c r="JWG79" s="90"/>
      <c r="JWH79" s="90"/>
      <c r="JWI79" s="90"/>
      <c r="JWJ79" s="90"/>
      <c r="JWK79" s="90"/>
      <c r="JWL79" s="90"/>
      <c r="JWM79" s="90"/>
      <c r="JWN79" s="90"/>
      <c r="JWO79" s="90"/>
      <c r="JWP79" s="90"/>
      <c r="JWQ79" s="90"/>
      <c r="JWR79" s="90"/>
      <c r="JWS79" s="90"/>
      <c r="JWT79" s="90"/>
      <c r="JWU79" s="90"/>
      <c r="JWV79" s="90"/>
      <c r="JWW79" s="90"/>
      <c r="JWX79" s="90"/>
      <c r="JWY79" s="90"/>
      <c r="JWZ79" s="90"/>
      <c r="JXA79" s="90"/>
      <c r="JXB79" s="90"/>
      <c r="JXC79" s="90"/>
      <c r="JXD79" s="90"/>
      <c r="JXE79" s="90"/>
      <c r="JXF79" s="90"/>
      <c r="JXG79" s="90"/>
      <c r="JXH79" s="90"/>
      <c r="JXI79" s="90"/>
      <c r="JXJ79" s="90"/>
      <c r="JXK79" s="90"/>
      <c r="JXL79" s="90"/>
      <c r="JXM79" s="90"/>
      <c r="JXN79" s="90"/>
      <c r="JXO79" s="90"/>
      <c r="JXP79" s="90"/>
      <c r="JXQ79" s="90"/>
      <c r="JXR79" s="90"/>
      <c r="JXS79" s="90"/>
      <c r="JXT79" s="90"/>
      <c r="JXU79" s="90"/>
      <c r="JXV79" s="90"/>
      <c r="JXW79" s="90"/>
      <c r="JXX79" s="90"/>
      <c r="JXY79" s="90"/>
      <c r="JXZ79" s="90"/>
      <c r="JYA79" s="90"/>
      <c r="JYB79" s="90"/>
      <c r="JYC79" s="90"/>
      <c r="JYD79" s="90"/>
      <c r="JYE79" s="90"/>
      <c r="JYF79" s="90"/>
      <c r="JYG79" s="90"/>
      <c r="JYH79" s="90"/>
      <c r="JYI79" s="90"/>
      <c r="JYJ79" s="90"/>
      <c r="JYK79" s="90"/>
      <c r="JYL79" s="90"/>
      <c r="JYM79" s="90"/>
      <c r="JYN79" s="90"/>
      <c r="JYO79" s="90"/>
      <c r="JYP79" s="90"/>
      <c r="JYQ79" s="90"/>
      <c r="JYR79" s="90"/>
      <c r="JYS79" s="90"/>
      <c r="JYT79" s="90"/>
      <c r="JYU79" s="90"/>
      <c r="JYV79" s="90"/>
      <c r="JYW79" s="90"/>
      <c r="JYX79" s="90"/>
      <c r="JYY79" s="90"/>
      <c r="JYZ79" s="90"/>
      <c r="JZA79" s="90"/>
      <c r="JZB79" s="90"/>
      <c r="JZC79" s="90"/>
      <c r="JZD79" s="90"/>
      <c r="JZE79" s="90"/>
      <c r="JZF79" s="90"/>
      <c r="JZG79" s="90"/>
      <c r="JZH79" s="90"/>
      <c r="JZI79" s="90"/>
      <c r="JZJ79" s="90"/>
      <c r="JZK79" s="90"/>
      <c r="JZL79" s="90"/>
      <c r="JZM79" s="90"/>
      <c r="JZN79" s="90"/>
      <c r="JZO79" s="90"/>
      <c r="JZP79" s="90"/>
      <c r="JZQ79" s="90"/>
      <c r="JZR79" s="90"/>
      <c r="JZS79" s="90"/>
      <c r="JZT79" s="90"/>
      <c r="JZU79" s="90"/>
      <c r="JZV79" s="90"/>
      <c r="JZW79" s="90"/>
      <c r="JZX79" s="90"/>
      <c r="JZY79" s="90"/>
      <c r="JZZ79" s="90"/>
      <c r="KAA79" s="90"/>
      <c r="KAB79" s="90"/>
      <c r="KAC79" s="90"/>
      <c r="KAD79" s="90"/>
      <c r="KAE79" s="90"/>
      <c r="KAF79" s="90"/>
      <c r="KAG79" s="90"/>
      <c r="KAH79" s="90"/>
      <c r="KAI79" s="90"/>
      <c r="KAJ79" s="90"/>
      <c r="KAK79" s="90"/>
      <c r="KAL79" s="90"/>
      <c r="KAM79" s="90"/>
      <c r="KAN79" s="90"/>
      <c r="KAO79" s="90"/>
      <c r="KAP79" s="90"/>
      <c r="KAQ79" s="90"/>
      <c r="KAR79" s="90"/>
      <c r="KAS79" s="90"/>
      <c r="KAT79" s="90"/>
      <c r="KAU79" s="90"/>
      <c r="KAV79" s="90"/>
      <c r="KAW79" s="90"/>
      <c r="KAX79" s="90"/>
      <c r="KAY79" s="90"/>
      <c r="KAZ79" s="90"/>
      <c r="KBA79" s="90"/>
      <c r="KBB79" s="90"/>
      <c r="KBC79" s="90"/>
      <c r="KBD79" s="90"/>
      <c r="KBE79" s="90"/>
      <c r="KBF79" s="90"/>
      <c r="KBG79" s="90"/>
      <c r="KBH79" s="90"/>
      <c r="KBI79" s="90"/>
      <c r="KBJ79" s="90"/>
      <c r="KBK79" s="90"/>
      <c r="KBL79" s="90"/>
      <c r="KBM79" s="90"/>
      <c r="KBN79" s="90"/>
      <c r="KBO79" s="90"/>
      <c r="KBP79" s="90"/>
      <c r="KBQ79" s="90"/>
      <c r="KBR79" s="90"/>
      <c r="KBS79" s="90"/>
      <c r="KBT79" s="90"/>
      <c r="KBU79" s="90"/>
      <c r="KBV79" s="90"/>
      <c r="KBW79" s="90"/>
      <c r="KBX79" s="90"/>
      <c r="KBY79" s="90"/>
      <c r="KBZ79" s="90"/>
      <c r="KCA79" s="90"/>
      <c r="KCB79" s="90"/>
      <c r="KCC79" s="90"/>
      <c r="KCD79" s="90"/>
      <c r="KCE79" s="90"/>
      <c r="KCF79" s="90"/>
      <c r="KCG79" s="90"/>
      <c r="KCH79" s="90"/>
      <c r="KCI79" s="90"/>
      <c r="KCJ79" s="90"/>
      <c r="KCK79" s="90"/>
      <c r="KCL79" s="90"/>
      <c r="KCM79" s="90"/>
      <c r="KCN79" s="90"/>
      <c r="KCO79" s="90"/>
      <c r="KCP79" s="90"/>
      <c r="KCQ79" s="90"/>
      <c r="KCR79" s="90"/>
      <c r="KCS79" s="90"/>
      <c r="KCT79" s="90"/>
      <c r="KCU79" s="90"/>
      <c r="KCV79" s="90"/>
      <c r="KCW79" s="90"/>
      <c r="KCX79" s="90"/>
      <c r="KCY79" s="90"/>
      <c r="KCZ79" s="90"/>
      <c r="KDA79" s="90"/>
      <c r="KDB79" s="90"/>
      <c r="KDC79" s="90"/>
      <c r="KDD79" s="90"/>
      <c r="KDE79" s="90"/>
      <c r="KDF79" s="90"/>
      <c r="KDG79" s="90"/>
      <c r="KDH79" s="90"/>
      <c r="KDI79" s="90"/>
      <c r="KDJ79" s="90"/>
      <c r="KDK79" s="90"/>
      <c r="KDL79" s="90"/>
      <c r="KDM79" s="90"/>
      <c r="KDN79" s="90"/>
      <c r="KDO79" s="90"/>
      <c r="KDP79" s="90"/>
      <c r="KDQ79" s="90"/>
      <c r="KDR79" s="90"/>
      <c r="KDS79" s="90"/>
      <c r="KDT79" s="90"/>
      <c r="KDU79" s="90"/>
      <c r="KDV79" s="90"/>
      <c r="KDW79" s="90"/>
      <c r="KDX79" s="90"/>
      <c r="KDY79" s="90"/>
      <c r="KDZ79" s="90"/>
      <c r="KEA79" s="90"/>
      <c r="KEB79" s="90"/>
      <c r="KEC79" s="90"/>
      <c r="KED79" s="90"/>
      <c r="KEE79" s="90"/>
      <c r="KEF79" s="90"/>
      <c r="KEG79" s="90"/>
      <c r="KEH79" s="90"/>
      <c r="KEI79" s="90"/>
      <c r="KEJ79" s="90"/>
      <c r="KEK79" s="90"/>
      <c r="KEL79" s="90"/>
      <c r="KEM79" s="90"/>
      <c r="KEN79" s="90"/>
      <c r="KEO79" s="90"/>
      <c r="KEP79" s="90"/>
      <c r="KEQ79" s="90"/>
      <c r="KER79" s="90"/>
      <c r="KES79" s="90"/>
      <c r="KET79" s="90"/>
      <c r="KEU79" s="90"/>
      <c r="KEV79" s="90"/>
      <c r="KEW79" s="90"/>
      <c r="KEX79" s="90"/>
      <c r="KEY79" s="90"/>
      <c r="KEZ79" s="90"/>
      <c r="KFA79" s="90"/>
      <c r="KFB79" s="90"/>
      <c r="KFC79" s="90"/>
      <c r="KFD79" s="90"/>
      <c r="KFE79" s="90"/>
      <c r="KFF79" s="90"/>
      <c r="KFG79" s="90"/>
      <c r="KFH79" s="90"/>
      <c r="KFI79" s="90"/>
      <c r="KFJ79" s="90"/>
      <c r="KFK79" s="90"/>
      <c r="KFL79" s="90"/>
      <c r="KFM79" s="90"/>
      <c r="KFN79" s="90"/>
      <c r="KFO79" s="90"/>
      <c r="KFP79" s="90"/>
      <c r="KFQ79" s="90"/>
      <c r="KFR79" s="90"/>
      <c r="KFS79" s="90"/>
      <c r="KFT79" s="90"/>
      <c r="KFU79" s="90"/>
      <c r="KFV79" s="90"/>
      <c r="KFW79" s="90"/>
      <c r="KFX79" s="90"/>
      <c r="KFY79" s="90"/>
      <c r="KFZ79" s="90"/>
      <c r="KGA79" s="90"/>
      <c r="KGB79" s="90"/>
      <c r="KGC79" s="90"/>
      <c r="KGD79" s="90"/>
      <c r="KGE79" s="90"/>
      <c r="KGF79" s="90"/>
      <c r="KGG79" s="90"/>
      <c r="KGH79" s="90"/>
      <c r="KGI79" s="90"/>
      <c r="KGJ79" s="90"/>
      <c r="KGK79" s="90"/>
      <c r="KGL79" s="90"/>
      <c r="KGM79" s="90"/>
      <c r="KGN79" s="90"/>
      <c r="KGO79" s="90"/>
      <c r="KGP79" s="90"/>
      <c r="KGQ79" s="90"/>
      <c r="KGR79" s="90"/>
      <c r="KGS79" s="90"/>
      <c r="KGT79" s="90"/>
      <c r="KGU79" s="90"/>
      <c r="KGV79" s="90"/>
      <c r="KGW79" s="90"/>
      <c r="KGX79" s="90"/>
      <c r="KGY79" s="90"/>
      <c r="KGZ79" s="90"/>
      <c r="KHA79" s="90"/>
      <c r="KHB79" s="90"/>
      <c r="KHC79" s="90"/>
      <c r="KHD79" s="90"/>
      <c r="KHE79" s="90"/>
      <c r="KHF79" s="90"/>
      <c r="KHG79" s="90"/>
      <c r="KHH79" s="90"/>
      <c r="KHI79" s="90"/>
      <c r="KHJ79" s="90"/>
      <c r="KHK79" s="90"/>
      <c r="KHL79" s="90"/>
      <c r="KHM79" s="90"/>
      <c r="KHN79" s="90"/>
      <c r="KHO79" s="90"/>
      <c r="KHP79" s="90"/>
      <c r="KHQ79" s="90"/>
      <c r="KHR79" s="90"/>
      <c r="KHS79" s="90"/>
      <c r="KHT79" s="90"/>
      <c r="KHU79" s="90"/>
      <c r="KHV79" s="90"/>
      <c r="KHW79" s="90"/>
      <c r="KHX79" s="90"/>
      <c r="KHY79" s="90"/>
      <c r="KHZ79" s="90"/>
      <c r="KIA79" s="90"/>
      <c r="KIB79" s="90"/>
      <c r="KIC79" s="90"/>
      <c r="KID79" s="90"/>
      <c r="KIE79" s="90"/>
      <c r="KIF79" s="90"/>
      <c r="KIG79" s="90"/>
      <c r="KIH79" s="90"/>
      <c r="KII79" s="90"/>
      <c r="KIJ79" s="90"/>
      <c r="KIK79" s="90"/>
      <c r="KIL79" s="90"/>
      <c r="KIM79" s="90"/>
      <c r="KIN79" s="90"/>
      <c r="KIO79" s="90"/>
      <c r="KIP79" s="90"/>
      <c r="KIQ79" s="90"/>
      <c r="KIR79" s="90"/>
      <c r="KIS79" s="90"/>
      <c r="KIT79" s="90"/>
      <c r="KIU79" s="90"/>
      <c r="KIV79" s="90"/>
      <c r="KIW79" s="90"/>
      <c r="KIX79" s="90"/>
      <c r="KIY79" s="90"/>
      <c r="KIZ79" s="90"/>
      <c r="KJA79" s="90"/>
      <c r="KJB79" s="90"/>
      <c r="KJC79" s="90"/>
      <c r="KJD79" s="90"/>
      <c r="KJE79" s="90"/>
      <c r="KJF79" s="90"/>
      <c r="KJG79" s="90"/>
      <c r="KJH79" s="90"/>
      <c r="KJI79" s="90"/>
      <c r="KJJ79" s="90"/>
      <c r="KJK79" s="90"/>
      <c r="KJL79" s="90"/>
      <c r="KJM79" s="90"/>
      <c r="KJN79" s="90"/>
      <c r="KJO79" s="90"/>
      <c r="KJP79" s="90"/>
      <c r="KJQ79" s="90"/>
      <c r="KJR79" s="90"/>
      <c r="KJS79" s="90"/>
      <c r="KJT79" s="90"/>
      <c r="KJU79" s="90"/>
      <c r="KJV79" s="90"/>
      <c r="KJW79" s="90"/>
      <c r="KJX79" s="90"/>
      <c r="KJY79" s="90"/>
      <c r="KJZ79" s="90"/>
      <c r="KKA79" s="90"/>
      <c r="KKB79" s="90"/>
      <c r="KKC79" s="90"/>
      <c r="KKD79" s="90"/>
      <c r="KKE79" s="90"/>
      <c r="KKF79" s="90"/>
      <c r="KKG79" s="90"/>
      <c r="KKH79" s="90"/>
      <c r="KKI79" s="90"/>
      <c r="KKJ79" s="90"/>
      <c r="KKK79" s="90"/>
      <c r="KKL79" s="90"/>
      <c r="KKM79" s="90"/>
      <c r="KKN79" s="90"/>
      <c r="KKO79" s="90"/>
      <c r="KKP79" s="90"/>
      <c r="KKQ79" s="90"/>
      <c r="KKR79" s="90"/>
      <c r="KKS79" s="90"/>
      <c r="KKT79" s="90"/>
      <c r="KKU79" s="90"/>
      <c r="KKV79" s="90"/>
      <c r="KKW79" s="90"/>
      <c r="KKX79" s="90"/>
      <c r="KKY79" s="90"/>
      <c r="KKZ79" s="90"/>
      <c r="KLA79" s="90"/>
      <c r="KLB79" s="90"/>
      <c r="KLC79" s="90"/>
      <c r="KLD79" s="90"/>
      <c r="KLE79" s="90"/>
      <c r="KLF79" s="90"/>
      <c r="KLG79" s="90"/>
      <c r="KLH79" s="90"/>
      <c r="KLI79" s="90"/>
      <c r="KLJ79" s="90"/>
      <c r="KLK79" s="90"/>
      <c r="KLL79" s="90"/>
      <c r="KLM79" s="90"/>
      <c r="KLN79" s="90"/>
      <c r="KLO79" s="90"/>
      <c r="KLP79" s="90"/>
      <c r="KLQ79" s="90"/>
      <c r="KLR79" s="90"/>
      <c r="KLS79" s="90"/>
      <c r="KLT79" s="90"/>
      <c r="KLU79" s="90"/>
      <c r="KLV79" s="90"/>
      <c r="KLW79" s="90"/>
      <c r="KLX79" s="90"/>
      <c r="KLY79" s="90"/>
      <c r="KLZ79" s="90"/>
      <c r="KMA79" s="90"/>
      <c r="KMB79" s="90"/>
      <c r="KMC79" s="90"/>
      <c r="KMD79" s="90"/>
      <c r="KME79" s="90"/>
      <c r="KMF79" s="90"/>
      <c r="KMG79" s="90"/>
      <c r="KMH79" s="90"/>
      <c r="KMI79" s="90"/>
      <c r="KMJ79" s="90"/>
      <c r="KMK79" s="90"/>
      <c r="KML79" s="90"/>
      <c r="KMM79" s="90"/>
      <c r="KMN79" s="90"/>
      <c r="KMO79" s="90"/>
      <c r="KMP79" s="90"/>
      <c r="KMQ79" s="90"/>
      <c r="KMR79" s="90"/>
      <c r="KMS79" s="90"/>
      <c r="KMT79" s="90"/>
      <c r="KMU79" s="90"/>
      <c r="KMV79" s="90"/>
      <c r="KMW79" s="90"/>
      <c r="KMX79" s="90"/>
      <c r="KMY79" s="90"/>
      <c r="KMZ79" s="90"/>
      <c r="KNA79" s="90"/>
      <c r="KNB79" s="90"/>
      <c r="KNC79" s="90"/>
      <c r="KND79" s="90"/>
      <c r="KNE79" s="90"/>
      <c r="KNF79" s="90"/>
      <c r="KNG79" s="90"/>
      <c r="KNH79" s="90"/>
      <c r="KNI79" s="90"/>
      <c r="KNJ79" s="90"/>
      <c r="KNK79" s="90"/>
      <c r="KNL79" s="90"/>
      <c r="KNM79" s="90"/>
      <c r="KNN79" s="90"/>
      <c r="KNO79" s="90"/>
      <c r="KNP79" s="90"/>
      <c r="KNQ79" s="90"/>
      <c r="KNR79" s="90"/>
      <c r="KNS79" s="90"/>
      <c r="KNT79" s="90"/>
      <c r="KNU79" s="90"/>
      <c r="KNV79" s="90"/>
      <c r="KNW79" s="90"/>
      <c r="KNX79" s="90"/>
      <c r="KNY79" s="90"/>
      <c r="KNZ79" s="90"/>
      <c r="KOA79" s="90"/>
      <c r="KOB79" s="90"/>
      <c r="KOC79" s="90"/>
      <c r="KOD79" s="90"/>
      <c r="KOE79" s="90"/>
      <c r="KOF79" s="90"/>
      <c r="KOG79" s="90"/>
      <c r="KOH79" s="90"/>
      <c r="KOI79" s="90"/>
      <c r="KOJ79" s="90"/>
      <c r="KOK79" s="90"/>
      <c r="KOL79" s="90"/>
      <c r="KOM79" s="90"/>
      <c r="KON79" s="90"/>
      <c r="KOO79" s="90"/>
      <c r="KOP79" s="90"/>
      <c r="KOQ79" s="90"/>
      <c r="KOR79" s="90"/>
      <c r="KOS79" s="90"/>
      <c r="KOT79" s="90"/>
      <c r="KOU79" s="90"/>
      <c r="KOV79" s="90"/>
      <c r="KOW79" s="90"/>
      <c r="KOX79" s="90"/>
      <c r="KOY79" s="90"/>
      <c r="KOZ79" s="90"/>
      <c r="KPA79" s="90"/>
      <c r="KPB79" s="90"/>
      <c r="KPC79" s="90"/>
      <c r="KPD79" s="90"/>
      <c r="KPE79" s="90"/>
      <c r="KPF79" s="90"/>
      <c r="KPG79" s="90"/>
      <c r="KPH79" s="90"/>
      <c r="KPI79" s="90"/>
      <c r="KPJ79" s="90"/>
      <c r="KPK79" s="90"/>
      <c r="KPL79" s="90"/>
      <c r="KPM79" s="90"/>
      <c r="KPN79" s="90"/>
      <c r="KPO79" s="90"/>
      <c r="KPP79" s="90"/>
      <c r="KPQ79" s="90"/>
      <c r="KPR79" s="90"/>
      <c r="KPS79" s="90"/>
      <c r="KPT79" s="90"/>
      <c r="KPU79" s="90"/>
      <c r="KPV79" s="90"/>
      <c r="KPW79" s="90"/>
      <c r="KPX79" s="90"/>
      <c r="KPY79" s="90"/>
      <c r="KPZ79" s="90"/>
      <c r="KQA79" s="90"/>
      <c r="KQB79" s="90"/>
      <c r="KQC79" s="90"/>
      <c r="KQD79" s="90"/>
      <c r="KQE79" s="90"/>
      <c r="KQF79" s="90"/>
      <c r="KQG79" s="90"/>
      <c r="KQH79" s="90"/>
      <c r="KQI79" s="90"/>
      <c r="KQJ79" s="90"/>
      <c r="KQK79" s="90"/>
      <c r="KQL79" s="90"/>
      <c r="KQM79" s="90"/>
      <c r="KQN79" s="90"/>
      <c r="KQO79" s="90"/>
      <c r="KQP79" s="90"/>
      <c r="KQQ79" s="90"/>
      <c r="KQR79" s="90"/>
      <c r="KQS79" s="90"/>
      <c r="KQT79" s="90"/>
      <c r="KQU79" s="90"/>
      <c r="KQV79" s="90"/>
      <c r="KQW79" s="90"/>
      <c r="KQX79" s="90"/>
      <c r="KQY79" s="90"/>
      <c r="KQZ79" s="90"/>
      <c r="KRA79" s="90"/>
      <c r="KRB79" s="90"/>
      <c r="KRC79" s="90"/>
      <c r="KRD79" s="90"/>
      <c r="KRE79" s="90"/>
      <c r="KRF79" s="90"/>
      <c r="KRG79" s="90"/>
      <c r="KRH79" s="90"/>
      <c r="KRI79" s="90"/>
      <c r="KRJ79" s="90"/>
      <c r="KRK79" s="90"/>
      <c r="KRL79" s="90"/>
      <c r="KRM79" s="90"/>
      <c r="KRN79" s="90"/>
      <c r="KRO79" s="90"/>
      <c r="KRP79" s="90"/>
      <c r="KRQ79" s="90"/>
      <c r="KRR79" s="90"/>
      <c r="KRS79" s="90"/>
      <c r="KRT79" s="90"/>
      <c r="KRU79" s="90"/>
      <c r="KRV79" s="90"/>
      <c r="KRW79" s="90"/>
      <c r="KRX79" s="90"/>
      <c r="KRY79" s="90"/>
      <c r="KRZ79" s="90"/>
      <c r="KSA79" s="90"/>
      <c r="KSB79" s="90"/>
      <c r="KSC79" s="90"/>
      <c r="KSD79" s="90"/>
      <c r="KSE79" s="90"/>
      <c r="KSF79" s="90"/>
      <c r="KSG79" s="90"/>
      <c r="KSH79" s="90"/>
      <c r="KSI79" s="90"/>
      <c r="KSJ79" s="90"/>
      <c r="KSK79" s="90"/>
      <c r="KSL79" s="90"/>
      <c r="KSM79" s="90"/>
      <c r="KSN79" s="90"/>
      <c r="KSO79" s="90"/>
      <c r="KSP79" s="90"/>
      <c r="KSQ79" s="90"/>
      <c r="KSR79" s="90"/>
      <c r="KSS79" s="90"/>
      <c r="KST79" s="90"/>
      <c r="KSU79" s="90"/>
      <c r="KSV79" s="90"/>
      <c r="KSW79" s="90"/>
      <c r="KSX79" s="90"/>
      <c r="KSY79" s="90"/>
      <c r="KSZ79" s="90"/>
      <c r="KTA79" s="90"/>
      <c r="KTB79" s="90"/>
      <c r="KTC79" s="90"/>
      <c r="KTD79" s="90"/>
      <c r="KTE79" s="90"/>
      <c r="KTF79" s="90"/>
      <c r="KTG79" s="90"/>
      <c r="KTH79" s="90"/>
      <c r="KTI79" s="90"/>
      <c r="KTJ79" s="90"/>
      <c r="KTK79" s="90"/>
      <c r="KTL79" s="90"/>
      <c r="KTM79" s="90"/>
      <c r="KTN79" s="90"/>
      <c r="KTO79" s="90"/>
      <c r="KTP79" s="90"/>
      <c r="KTQ79" s="90"/>
      <c r="KTR79" s="90"/>
      <c r="KTS79" s="90"/>
      <c r="KTT79" s="90"/>
      <c r="KTU79" s="90"/>
      <c r="KTV79" s="90"/>
      <c r="KTW79" s="90"/>
      <c r="KTX79" s="90"/>
      <c r="KTY79" s="90"/>
      <c r="KTZ79" s="90"/>
      <c r="KUA79" s="90"/>
      <c r="KUB79" s="90"/>
      <c r="KUC79" s="90"/>
      <c r="KUD79" s="90"/>
      <c r="KUE79" s="90"/>
      <c r="KUF79" s="90"/>
      <c r="KUG79" s="90"/>
      <c r="KUH79" s="90"/>
      <c r="KUI79" s="90"/>
      <c r="KUJ79" s="90"/>
      <c r="KUK79" s="90"/>
      <c r="KUL79" s="90"/>
      <c r="KUM79" s="90"/>
      <c r="KUN79" s="90"/>
      <c r="KUO79" s="90"/>
      <c r="KUP79" s="90"/>
      <c r="KUQ79" s="90"/>
      <c r="KUR79" s="90"/>
      <c r="KUS79" s="90"/>
      <c r="KUT79" s="90"/>
      <c r="KUU79" s="90"/>
      <c r="KUV79" s="90"/>
      <c r="KUW79" s="90"/>
      <c r="KUX79" s="90"/>
      <c r="KUY79" s="90"/>
      <c r="KUZ79" s="90"/>
      <c r="KVA79" s="90"/>
      <c r="KVB79" s="90"/>
      <c r="KVC79" s="90"/>
      <c r="KVD79" s="90"/>
      <c r="KVE79" s="90"/>
      <c r="KVF79" s="90"/>
      <c r="KVG79" s="90"/>
      <c r="KVH79" s="90"/>
      <c r="KVI79" s="90"/>
      <c r="KVJ79" s="90"/>
      <c r="KVK79" s="90"/>
      <c r="KVL79" s="90"/>
      <c r="KVM79" s="90"/>
      <c r="KVN79" s="90"/>
      <c r="KVO79" s="90"/>
      <c r="KVP79" s="90"/>
      <c r="KVQ79" s="90"/>
      <c r="KVR79" s="90"/>
      <c r="KVS79" s="90"/>
      <c r="KVT79" s="90"/>
      <c r="KVU79" s="90"/>
      <c r="KVV79" s="90"/>
      <c r="KVW79" s="90"/>
      <c r="KVX79" s="90"/>
      <c r="KVY79" s="90"/>
      <c r="KVZ79" s="90"/>
      <c r="KWA79" s="90"/>
      <c r="KWB79" s="90"/>
      <c r="KWC79" s="90"/>
      <c r="KWD79" s="90"/>
      <c r="KWE79" s="90"/>
      <c r="KWF79" s="90"/>
      <c r="KWG79" s="90"/>
      <c r="KWH79" s="90"/>
      <c r="KWI79" s="90"/>
      <c r="KWJ79" s="90"/>
      <c r="KWK79" s="90"/>
      <c r="KWL79" s="90"/>
      <c r="KWM79" s="90"/>
      <c r="KWN79" s="90"/>
      <c r="KWO79" s="90"/>
      <c r="KWP79" s="90"/>
      <c r="KWQ79" s="90"/>
      <c r="KWR79" s="90"/>
      <c r="KWS79" s="90"/>
      <c r="KWT79" s="90"/>
      <c r="KWU79" s="90"/>
      <c r="KWV79" s="90"/>
      <c r="KWW79" s="90"/>
      <c r="KWX79" s="90"/>
      <c r="KWY79" s="90"/>
      <c r="KWZ79" s="90"/>
      <c r="KXA79" s="90"/>
      <c r="KXB79" s="90"/>
      <c r="KXC79" s="90"/>
      <c r="KXD79" s="90"/>
      <c r="KXE79" s="90"/>
      <c r="KXF79" s="90"/>
      <c r="KXG79" s="90"/>
      <c r="KXH79" s="90"/>
      <c r="KXI79" s="90"/>
      <c r="KXJ79" s="90"/>
      <c r="KXK79" s="90"/>
      <c r="KXL79" s="90"/>
      <c r="KXM79" s="90"/>
      <c r="KXN79" s="90"/>
      <c r="KXO79" s="90"/>
      <c r="KXP79" s="90"/>
      <c r="KXQ79" s="90"/>
      <c r="KXR79" s="90"/>
      <c r="KXS79" s="90"/>
      <c r="KXT79" s="90"/>
      <c r="KXU79" s="90"/>
      <c r="KXV79" s="90"/>
      <c r="KXW79" s="90"/>
      <c r="KXX79" s="90"/>
      <c r="KXY79" s="90"/>
      <c r="KXZ79" s="90"/>
      <c r="KYA79" s="90"/>
      <c r="KYB79" s="90"/>
      <c r="KYC79" s="90"/>
      <c r="KYD79" s="90"/>
      <c r="KYE79" s="90"/>
      <c r="KYF79" s="90"/>
      <c r="KYG79" s="90"/>
      <c r="KYH79" s="90"/>
      <c r="KYI79" s="90"/>
      <c r="KYJ79" s="90"/>
      <c r="KYK79" s="90"/>
      <c r="KYL79" s="90"/>
      <c r="KYM79" s="90"/>
      <c r="KYN79" s="90"/>
      <c r="KYO79" s="90"/>
      <c r="KYP79" s="90"/>
      <c r="KYQ79" s="90"/>
      <c r="KYR79" s="90"/>
      <c r="KYS79" s="90"/>
      <c r="KYT79" s="90"/>
      <c r="KYU79" s="90"/>
      <c r="KYV79" s="90"/>
      <c r="KYW79" s="90"/>
      <c r="KYX79" s="90"/>
      <c r="KYY79" s="90"/>
      <c r="KYZ79" s="90"/>
      <c r="KZA79" s="90"/>
      <c r="KZB79" s="90"/>
      <c r="KZC79" s="90"/>
      <c r="KZD79" s="90"/>
      <c r="KZE79" s="90"/>
      <c r="KZF79" s="90"/>
      <c r="KZG79" s="90"/>
      <c r="KZH79" s="90"/>
      <c r="KZI79" s="90"/>
      <c r="KZJ79" s="90"/>
      <c r="KZK79" s="90"/>
      <c r="KZL79" s="90"/>
      <c r="KZM79" s="90"/>
      <c r="KZN79" s="90"/>
      <c r="KZO79" s="90"/>
      <c r="KZP79" s="90"/>
      <c r="KZQ79" s="90"/>
      <c r="KZR79" s="90"/>
      <c r="KZS79" s="90"/>
      <c r="KZT79" s="90"/>
      <c r="KZU79" s="90"/>
      <c r="KZV79" s="90"/>
      <c r="KZW79" s="90"/>
      <c r="KZX79" s="90"/>
      <c r="KZY79" s="90"/>
      <c r="KZZ79" s="90"/>
      <c r="LAA79" s="90"/>
      <c r="LAB79" s="90"/>
      <c r="LAC79" s="90"/>
      <c r="LAD79" s="90"/>
      <c r="LAE79" s="90"/>
      <c r="LAF79" s="90"/>
      <c r="LAG79" s="90"/>
      <c r="LAH79" s="90"/>
      <c r="LAI79" s="90"/>
      <c r="LAJ79" s="90"/>
      <c r="LAK79" s="90"/>
      <c r="LAL79" s="90"/>
      <c r="LAM79" s="90"/>
      <c r="LAN79" s="90"/>
      <c r="LAO79" s="90"/>
      <c r="LAP79" s="90"/>
      <c r="LAQ79" s="90"/>
      <c r="LAR79" s="90"/>
      <c r="LAS79" s="90"/>
      <c r="LAT79" s="90"/>
      <c r="LAU79" s="90"/>
      <c r="LAV79" s="90"/>
      <c r="LAW79" s="90"/>
      <c r="LAX79" s="90"/>
      <c r="LAY79" s="90"/>
      <c r="LAZ79" s="90"/>
      <c r="LBA79" s="90"/>
      <c r="LBB79" s="90"/>
      <c r="LBC79" s="90"/>
      <c r="LBD79" s="90"/>
      <c r="LBE79" s="90"/>
      <c r="LBF79" s="90"/>
      <c r="LBG79" s="90"/>
      <c r="LBH79" s="90"/>
      <c r="LBI79" s="90"/>
      <c r="LBJ79" s="90"/>
      <c r="LBK79" s="90"/>
      <c r="LBL79" s="90"/>
      <c r="LBM79" s="90"/>
      <c r="LBN79" s="90"/>
      <c r="LBO79" s="90"/>
      <c r="LBP79" s="90"/>
      <c r="LBQ79" s="90"/>
      <c r="LBR79" s="90"/>
      <c r="LBS79" s="90"/>
      <c r="LBT79" s="90"/>
      <c r="LBU79" s="90"/>
      <c r="LBV79" s="90"/>
      <c r="LBW79" s="90"/>
      <c r="LBX79" s="90"/>
      <c r="LBY79" s="90"/>
      <c r="LBZ79" s="90"/>
      <c r="LCA79" s="90"/>
      <c r="LCB79" s="90"/>
      <c r="LCC79" s="90"/>
      <c r="LCD79" s="90"/>
      <c r="LCE79" s="90"/>
      <c r="LCF79" s="90"/>
      <c r="LCG79" s="90"/>
      <c r="LCH79" s="90"/>
      <c r="LCI79" s="90"/>
      <c r="LCJ79" s="90"/>
      <c r="LCK79" s="90"/>
      <c r="LCL79" s="90"/>
      <c r="LCM79" s="90"/>
      <c r="LCN79" s="90"/>
      <c r="LCO79" s="90"/>
      <c r="LCP79" s="90"/>
      <c r="LCQ79" s="90"/>
      <c r="LCR79" s="90"/>
      <c r="LCS79" s="90"/>
      <c r="LCT79" s="90"/>
      <c r="LCU79" s="90"/>
      <c r="LCV79" s="90"/>
      <c r="LCW79" s="90"/>
      <c r="LCX79" s="90"/>
      <c r="LCY79" s="90"/>
      <c r="LCZ79" s="90"/>
      <c r="LDA79" s="90"/>
      <c r="LDB79" s="90"/>
      <c r="LDC79" s="90"/>
      <c r="LDD79" s="90"/>
      <c r="LDE79" s="90"/>
      <c r="LDF79" s="90"/>
      <c r="LDG79" s="90"/>
      <c r="LDH79" s="90"/>
      <c r="LDI79" s="90"/>
      <c r="LDJ79" s="90"/>
      <c r="LDK79" s="90"/>
      <c r="LDL79" s="90"/>
      <c r="LDM79" s="90"/>
      <c r="LDN79" s="90"/>
      <c r="LDO79" s="90"/>
      <c r="LDP79" s="90"/>
      <c r="LDQ79" s="90"/>
      <c r="LDR79" s="90"/>
      <c r="LDS79" s="90"/>
      <c r="LDT79" s="90"/>
      <c r="LDU79" s="90"/>
      <c r="LDV79" s="90"/>
      <c r="LDW79" s="90"/>
      <c r="LDX79" s="90"/>
      <c r="LDY79" s="90"/>
      <c r="LDZ79" s="90"/>
      <c r="LEA79" s="90"/>
      <c r="LEB79" s="90"/>
      <c r="LEC79" s="90"/>
      <c r="LED79" s="90"/>
      <c r="LEE79" s="90"/>
      <c r="LEF79" s="90"/>
      <c r="LEG79" s="90"/>
      <c r="LEH79" s="90"/>
      <c r="LEI79" s="90"/>
      <c r="LEJ79" s="90"/>
      <c r="LEK79" s="90"/>
      <c r="LEL79" s="90"/>
      <c r="LEM79" s="90"/>
      <c r="LEN79" s="90"/>
      <c r="LEO79" s="90"/>
      <c r="LEP79" s="90"/>
      <c r="LEQ79" s="90"/>
      <c r="LER79" s="90"/>
      <c r="LES79" s="90"/>
      <c r="LET79" s="90"/>
      <c r="LEU79" s="90"/>
      <c r="LEV79" s="90"/>
      <c r="LEW79" s="90"/>
      <c r="LEX79" s="90"/>
      <c r="LEY79" s="90"/>
      <c r="LEZ79" s="90"/>
      <c r="LFA79" s="90"/>
      <c r="LFB79" s="90"/>
      <c r="LFC79" s="90"/>
      <c r="LFD79" s="90"/>
      <c r="LFE79" s="90"/>
      <c r="LFF79" s="90"/>
      <c r="LFG79" s="90"/>
      <c r="LFH79" s="90"/>
      <c r="LFI79" s="90"/>
      <c r="LFJ79" s="90"/>
      <c r="LFK79" s="90"/>
      <c r="LFL79" s="90"/>
      <c r="LFM79" s="90"/>
      <c r="LFN79" s="90"/>
      <c r="LFO79" s="90"/>
      <c r="LFP79" s="90"/>
      <c r="LFQ79" s="90"/>
      <c r="LFR79" s="90"/>
      <c r="LFS79" s="90"/>
      <c r="LFT79" s="90"/>
      <c r="LFU79" s="90"/>
      <c r="LFV79" s="90"/>
      <c r="LFW79" s="90"/>
      <c r="LFX79" s="90"/>
      <c r="LFY79" s="90"/>
      <c r="LFZ79" s="90"/>
      <c r="LGA79" s="90"/>
      <c r="LGB79" s="90"/>
      <c r="LGC79" s="90"/>
      <c r="LGD79" s="90"/>
      <c r="LGE79" s="90"/>
      <c r="LGF79" s="90"/>
      <c r="LGG79" s="90"/>
      <c r="LGH79" s="90"/>
      <c r="LGI79" s="90"/>
      <c r="LGJ79" s="90"/>
      <c r="LGK79" s="90"/>
      <c r="LGL79" s="90"/>
      <c r="LGM79" s="90"/>
      <c r="LGN79" s="90"/>
      <c r="LGO79" s="90"/>
      <c r="LGP79" s="90"/>
      <c r="LGQ79" s="90"/>
      <c r="LGR79" s="90"/>
      <c r="LGS79" s="90"/>
      <c r="LGT79" s="90"/>
      <c r="LGU79" s="90"/>
      <c r="LGV79" s="90"/>
      <c r="LGW79" s="90"/>
      <c r="LGX79" s="90"/>
      <c r="LGY79" s="90"/>
      <c r="LGZ79" s="90"/>
      <c r="LHA79" s="90"/>
      <c r="LHB79" s="90"/>
      <c r="LHC79" s="90"/>
      <c r="LHD79" s="90"/>
      <c r="LHE79" s="90"/>
      <c r="LHF79" s="90"/>
      <c r="LHG79" s="90"/>
      <c r="LHH79" s="90"/>
      <c r="LHI79" s="90"/>
      <c r="LHJ79" s="90"/>
      <c r="LHK79" s="90"/>
      <c r="LHL79" s="90"/>
      <c r="LHM79" s="90"/>
      <c r="LHN79" s="90"/>
      <c r="LHO79" s="90"/>
      <c r="LHP79" s="90"/>
      <c r="LHQ79" s="90"/>
      <c r="LHR79" s="90"/>
      <c r="LHS79" s="90"/>
      <c r="LHT79" s="90"/>
      <c r="LHU79" s="90"/>
      <c r="LHV79" s="90"/>
      <c r="LHW79" s="90"/>
      <c r="LHX79" s="90"/>
      <c r="LHY79" s="90"/>
      <c r="LHZ79" s="90"/>
      <c r="LIA79" s="90"/>
      <c r="LIB79" s="90"/>
      <c r="LIC79" s="90"/>
      <c r="LID79" s="90"/>
      <c r="LIE79" s="90"/>
      <c r="LIF79" s="90"/>
      <c r="LIG79" s="90"/>
      <c r="LIH79" s="90"/>
      <c r="LII79" s="90"/>
      <c r="LIJ79" s="90"/>
      <c r="LIK79" s="90"/>
      <c r="LIL79" s="90"/>
      <c r="LIM79" s="90"/>
      <c r="LIN79" s="90"/>
      <c r="LIO79" s="90"/>
      <c r="LIP79" s="90"/>
      <c r="LIQ79" s="90"/>
      <c r="LIR79" s="90"/>
      <c r="LIS79" s="90"/>
      <c r="LIT79" s="90"/>
      <c r="LIU79" s="90"/>
      <c r="LIV79" s="90"/>
      <c r="LIW79" s="90"/>
      <c r="LIX79" s="90"/>
      <c r="LIY79" s="90"/>
      <c r="LIZ79" s="90"/>
      <c r="LJA79" s="90"/>
      <c r="LJB79" s="90"/>
      <c r="LJC79" s="90"/>
      <c r="LJD79" s="90"/>
      <c r="LJE79" s="90"/>
      <c r="LJF79" s="90"/>
      <c r="LJG79" s="90"/>
      <c r="LJH79" s="90"/>
      <c r="LJI79" s="90"/>
      <c r="LJJ79" s="90"/>
      <c r="LJK79" s="90"/>
      <c r="LJL79" s="90"/>
      <c r="LJM79" s="90"/>
      <c r="LJN79" s="90"/>
      <c r="LJO79" s="90"/>
      <c r="LJP79" s="90"/>
      <c r="LJQ79" s="90"/>
      <c r="LJR79" s="90"/>
      <c r="LJS79" s="90"/>
      <c r="LJT79" s="90"/>
      <c r="LJU79" s="90"/>
      <c r="LJV79" s="90"/>
      <c r="LJW79" s="90"/>
      <c r="LJX79" s="90"/>
      <c r="LJY79" s="90"/>
      <c r="LJZ79" s="90"/>
      <c r="LKA79" s="90"/>
      <c r="LKB79" s="90"/>
      <c r="LKC79" s="90"/>
      <c r="LKD79" s="90"/>
      <c r="LKE79" s="90"/>
      <c r="LKF79" s="90"/>
      <c r="LKG79" s="90"/>
      <c r="LKH79" s="90"/>
      <c r="LKI79" s="90"/>
      <c r="LKJ79" s="90"/>
      <c r="LKK79" s="90"/>
      <c r="LKL79" s="90"/>
      <c r="LKM79" s="90"/>
      <c r="LKN79" s="90"/>
      <c r="LKO79" s="90"/>
      <c r="LKP79" s="90"/>
      <c r="LKQ79" s="90"/>
      <c r="LKR79" s="90"/>
      <c r="LKS79" s="90"/>
      <c r="LKT79" s="90"/>
      <c r="LKU79" s="90"/>
      <c r="LKV79" s="90"/>
      <c r="LKW79" s="90"/>
      <c r="LKX79" s="90"/>
      <c r="LKY79" s="90"/>
      <c r="LKZ79" s="90"/>
      <c r="LLA79" s="90"/>
      <c r="LLB79" s="90"/>
      <c r="LLC79" s="90"/>
      <c r="LLD79" s="90"/>
      <c r="LLE79" s="90"/>
      <c r="LLF79" s="90"/>
      <c r="LLG79" s="90"/>
      <c r="LLH79" s="90"/>
      <c r="LLI79" s="90"/>
      <c r="LLJ79" s="90"/>
      <c r="LLK79" s="90"/>
      <c r="LLL79" s="90"/>
      <c r="LLM79" s="90"/>
      <c r="LLN79" s="90"/>
      <c r="LLO79" s="90"/>
      <c r="LLP79" s="90"/>
      <c r="LLQ79" s="90"/>
      <c r="LLR79" s="90"/>
      <c r="LLS79" s="90"/>
      <c r="LLT79" s="90"/>
      <c r="LLU79" s="90"/>
      <c r="LLV79" s="90"/>
      <c r="LLW79" s="90"/>
      <c r="LLX79" s="90"/>
      <c r="LLY79" s="90"/>
      <c r="LLZ79" s="90"/>
      <c r="LMA79" s="90"/>
      <c r="LMB79" s="90"/>
      <c r="LMC79" s="90"/>
      <c r="LMD79" s="90"/>
      <c r="LME79" s="90"/>
      <c r="LMF79" s="90"/>
      <c r="LMG79" s="90"/>
      <c r="LMH79" s="90"/>
      <c r="LMI79" s="90"/>
      <c r="LMJ79" s="90"/>
      <c r="LMK79" s="90"/>
      <c r="LML79" s="90"/>
      <c r="LMM79" s="90"/>
      <c r="LMN79" s="90"/>
      <c r="LMO79" s="90"/>
      <c r="LMP79" s="90"/>
      <c r="LMQ79" s="90"/>
      <c r="LMR79" s="90"/>
      <c r="LMS79" s="90"/>
      <c r="LMT79" s="90"/>
      <c r="LMU79" s="90"/>
      <c r="LMV79" s="90"/>
      <c r="LMW79" s="90"/>
      <c r="LMX79" s="90"/>
      <c r="LMY79" s="90"/>
      <c r="LMZ79" s="90"/>
      <c r="LNA79" s="90"/>
      <c r="LNB79" s="90"/>
      <c r="LNC79" s="90"/>
      <c r="LND79" s="90"/>
      <c r="LNE79" s="90"/>
      <c r="LNF79" s="90"/>
      <c r="LNG79" s="90"/>
      <c r="LNH79" s="90"/>
      <c r="LNI79" s="90"/>
      <c r="LNJ79" s="90"/>
      <c r="LNK79" s="90"/>
      <c r="LNL79" s="90"/>
      <c r="LNM79" s="90"/>
      <c r="LNN79" s="90"/>
      <c r="LNO79" s="90"/>
      <c r="LNP79" s="90"/>
      <c r="LNQ79" s="90"/>
      <c r="LNR79" s="90"/>
      <c r="LNS79" s="90"/>
      <c r="LNT79" s="90"/>
      <c r="LNU79" s="90"/>
      <c r="LNV79" s="90"/>
      <c r="LNW79" s="90"/>
      <c r="LNX79" s="90"/>
      <c r="LNY79" s="90"/>
      <c r="LNZ79" s="90"/>
      <c r="LOA79" s="90"/>
      <c r="LOB79" s="90"/>
      <c r="LOC79" s="90"/>
      <c r="LOD79" s="90"/>
      <c r="LOE79" s="90"/>
      <c r="LOF79" s="90"/>
      <c r="LOG79" s="90"/>
      <c r="LOH79" s="90"/>
      <c r="LOI79" s="90"/>
      <c r="LOJ79" s="90"/>
      <c r="LOK79" s="90"/>
      <c r="LOL79" s="90"/>
      <c r="LOM79" s="90"/>
      <c r="LON79" s="90"/>
      <c r="LOO79" s="90"/>
      <c r="LOP79" s="90"/>
      <c r="LOQ79" s="90"/>
      <c r="LOR79" s="90"/>
      <c r="LOS79" s="90"/>
      <c r="LOT79" s="90"/>
      <c r="LOU79" s="90"/>
      <c r="LOV79" s="90"/>
      <c r="LOW79" s="90"/>
      <c r="LOX79" s="90"/>
      <c r="LOY79" s="90"/>
      <c r="LOZ79" s="90"/>
      <c r="LPA79" s="90"/>
      <c r="LPB79" s="90"/>
      <c r="LPC79" s="90"/>
      <c r="LPD79" s="90"/>
      <c r="LPE79" s="90"/>
      <c r="LPF79" s="90"/>
      <c r="LPG79" s="90"/>
      <c r="LPH79" s="90"/>
      <c r="LPI79" s="90"/>
      <c r="LPJ79" s="90"/>
      <c r="LPK79" s="90"/>
      <c r="LPL79" s="90"/>
      <c r="LPM79" s="90"/>
      <c r="LPN79" s="90"/>
      <c r="LPO79" s="90"/>
      <c r="LPP79" s="90"/>
      <c r="LPQ79" s="90"/>
      <c r="LPR79" s="90"/>
      <c r="LPS79" s="90"/>
      <c r="LPT79" s="90"/>
      <c r="LPU79" s="90"/>
      <c r="LPV79" s="90"/>
      <c r="LPW79" s="90"/>
      <c r="LPX79" s="90"/>
      <c r="LPY79" s="90"/>
      <c r="LPZ79" s="90"/>
      <c r="LQA79" s="90"/>
      <c r="LQB79" s="90"/>
      <c r="LQC79" s="90"/>
      <c r="LQD79" s="90"/>
      <c r="LQE79" s="90"/>
      <c r="LQF79" s="90"/>
      <c r="LQG79" s="90"/>
      <c r="LQH79" s="90"/>
      <c r="LQI79" s="90"/>
      <c r="LQJ79" s="90"/>
      <c r="LQK79" s="90"/>
      <c r="LQL79" s="90"/>
      <c r="LQM79" s="90"/>
      <c r="LQN79" s="90"/>
      <c r="LQO79" s="90"/>
      <c r="LQP79" s="90"/>
      <c r="LQQ79" s="90"/>
      <c r="LQR79" s="90"/>
      <c r="LQS79" s="90"/>
      <c r="LQT79" s="90"/>
      <c r="LQU79" s="90"/>
      <c r="LQV79" s="90"/>
      <c r="LQW79" s="90"/>
      <c r="LQX79" s="90"/>
      <c r="LQY79" s="90"/>
      <c r="LQZ79" s="90"/>
      <c r="LRA79" s="90"/>
      <c r="LRB79" s="90"/>
      <c r="LRC79" s="90"/>
      <c r="LRD79" s="90"/>
      <c r="LRE79" s="90"/>
      <c r="LRF79" s="90"/>
      <c r="LRG79" s="90"/>
      <c r="LRH79" s="90"/>
      <c r="LRI79" s="90"/>
      <c r="LRJ79" s="90"/>
      <c r="LRK79" s="90"/>
      <c r="LRL79" s="90"/>
      <c r="LRM79" s="90"/>
      <c r="LRN79" s="90"/>
      <c r="LRO79" s="90"/>
      <c r="LRP79" s="90"/>
      <c r="LRQ79" s="90"/>
      <c r="LRR79" s="90"/>
      <c r="LRS79" s="90"/>
      <c r="LRT79" s="90"/>
      <c r="LRU79" s="90"/>
      <c r="LRV79" s="90"/>
      <c r="LRW79" s="90"/>
      <c r="LRX79" s="90"/>
      <c r="LRY79" s="90"/>
      <c r="LRZ79" s="90"/>
      <c r="LSA79" s="90"/>
      <c r="LSB79" s="90"/>
      <c r="LSC79" s="90"/>
      <c r="LSD79" s="90"/>
      <c r="LSE79" s="90"/>
      <c r="LSF79" s="90"/>
      <c r="LSG79" s="90"/>
      <c r="LSH79" s="90"/>
      <c r="LSI79" s="90"/>
      <c r="LSJ79" s="90"/>
      <c r="LSK79" s="90"/>
      <c r="LSL79" s="90"/>
      <c r="LSM79" s="90"/>
      <c r="LSN79" s="90"/>
      <c r="LSO79" s="90"/>
      <c r="LSP79" s="90"/>
      <c r="LSQ79" s="90"/>
      <c r="LSR79" s="90"/>
      <c r="LSS79" s="90"/>
      <c r="LST79" s="90"/>
      <c r="LSU79" s="90"/>
      <c r="LSV79" s="90"/>
      <c r="LSW79" s="90"/>
      <c r="LSX79" s="90"/>
      <c r="LSY79" s="90"/>
      <c r="LSZ79" s="90"/>
      <c r="LTA79" s="90"/>
      <c r="LTB79" s="90"/>
      <c r="LTC79" s="90"/>
      <c r="LTD79" s="90"/>
      <c r="LTE79" s="90"/>
      <c r="LTF79" s="90"/>
      <c r="LTG79" s="90"/>
      <c r="LTH79" s="90"/>
      <c r="LTI79" s="90"/>
      <c r="LTJ79" s="90"/>
      <c r="LTK79" s="90"/>
      <c r="LTL79" s="90"/>
      <c r="LTM79" s="90"/>
      <c r="LTN79" s="90"/>
      <c r="LTO79" s="90"/>
      <c r="LTP79" s="90"/>
      <c r="LTQ79" s="90"/>
      <c r="LTR79" s="90"/>
      <c r="LTS79" s="90"/>
      <c r="LTT79" s="90"/>
      <c r="LTU79" s="90"/>
      <c r="LTV79" s="90"/>
      <c r="LTW79" s="90"/>
      <c r="LTX79" s="90"/>
      <c r="LTY79" s="90"/>
      <c r="LTZ79" s="90"/>
      <c r="LUA79" s="90"/>
      <c r="LUB79" s="90"/>
      <c r="LUC79" s="90"/>
      <c r="LUD79" s="90"/>
      <c r="LUE79" s="90"/>
      <c r="LUF79" s="90"/>
      <c r="LUG79" s="90"/>
      <c r="LUH79" s="90"/>
      <c r="LUI79" s="90"/>
      <c r="LUJ79" s="90"/>
      <c r="LUK79" s="90"/>
      <c r="LUL79" s="90"/>
      <c r="LUM79" s="90"/>
      <c r="LUN79" s="90"/>
      <c r="LUO79" s="90"/>
      <c r="LUP79" s="90"/>
      <c r="LUQ79" s="90"/>
      <c r="LUR79" s="90"/>
      <c r="LUS79" s="90"/>
      <c r="LUT79" s="90"/>
      <c r="LUU79" s="90"/>
      <c r="LUV79" s="90"/>
      <c r="LUW79" s="90"/>
      <c r="LUX79" s="90"/>
      <c r="LUY79" s="90"/>
      <c r="LUZ79" s="90"/>
      <c r="LVA79" s="90"/>
      <c r="LVB79" s="90"/>
      <c r="LVC79" s="90"/>
      <c r="LVD79" s="90"/>
      <c r="LVE79" s="90"/>
      <c r="LVF79" s="90"/>
      <c r="LVG79" s="90"/>
      <c r="LVH79" s="90"/>
      <c r="LVI79" s="90"/>
      <c r="LVJ79" s="90"/>
      <c r="LVK79" s="90"/>
      <c r="LVL79" s="90"/>
      <c r="LVM79" s="90"/>
      <c r="LVN79" s="90"/>
      <c r="LVO79" s="90"/>
      <c r="LVP79" s="90"/>
      <c r="LVQ79" s="90"/>
      <c r="LVR79" s="90"/>
      <c r="LVS79" s="90"/>
      <c r="LVT79" s="90"/>
      <c r="LVU79" s="90"/>
      <c r="LVV79" s="90"/>
      <c r="LVW79" s="90"/>
      <c r="LVX79" s="90"/>
      <c r="LVY79" s="90"/>
      <c r="LVZ79" s="90"/>
      <c r="LWA79" s="90"/>
      <c r="LWB79" s="90"/>
      <c r="LWC79" s="90"/>
      <c r="LWD79" s="90"/>
      <c r="LWE79" s="90"/>
      <c r="LWF79" s="90"/>
      <c r="LWG79" s="90"/>
      <c r="LWH79" s="90"/>
      <c r="LWI79" s="90"/>
      <c r="LWJ79" s="90"/>
      <c r="LWK79" s="90"/>
      <c r="LWL79" s="90"/>
      <c r="LWM79" s="90"/>
      <c r="LWN79" s="90"/>
      <c r="LWO79" s="90"/>
      <c r="LWP79" s="90"/>
      <c r="LWQ79" s="90"/>
      <c r="LWR79" s="90"/>
      <c r="LWS79" s="90"/>
      <c r="LWT79" s="90"/>
      <c r="LWU79" s="90"/>
      <c r="LWV79" s="90"/>
      <c r="LWW79" s="90"/>
      <c r="LWX79" s="90"/>
      <c r="LWY79" s="90"/>
      <c r="LWZ79" s="90"/>
      <c r="LXA79" s="90"/>
      <c r="LXB79" s="90"/>
      <c r="LXC79" s="90"/>
      <c r="LXD79" s="90"/>
      <c r="LXE79" s="90"/>
      <c r="LXF79" s="90"/>
      <c r="LXG79" s="90"/>
      <c r="LXH79" s="90"/>
      <c r="LXI79" s="90"/>
      <c r="LXJ79" s="90"/>
      <c r="LXK79" s="90"/>
      <c r="LXL79" s="90"/>
      <c r="LXM79" s="90"/>
      <c r="LXN79" s="90"/>
      <c r="LXO79" s="90"/>
      <c r="LXP79" s="90"/>
      <c r="LXQ79" s="90"/>
      <c r="LXR79" s="90"/>
      <c r="LXS79" s="90"/>
      <c r="LXT79" s="90"/>
      <c r="LXU79" s="90"/>
      <c r="LXV79" s="90"/>
      <c r="LXW79" s="90"/>
      <c r="LXX79" s="90"/>
      <c r="LXY79" s="90"/>
      <c r="LXZ79" s="90"/>
      <c r="LYA79" s="90"/>
      <c r="LYB79" s="90"/>
      <c r="LYC79" s="90"/>
      <c r="LYD79" s="90"/>
      <c r="LYE79" s="90"/>
      <c r="LYF79" s="90"/>
      <c r="LYG79" s="90"/>
      <c r="LYH79" s="90"/>
      <c r="LYI79" s="90"/>
      <c r="LYJ79" s="90"/>
      <c r="LYK79" s="90"/>
      <c r="LYL79" s="90"/>
      <c r="LYM79" s="90"/>
      <c r="LYN79" s="90"/>
      <c r="LYO79" s="90"/>
      <c r="LYP79" s="90"/>
      <c r="LYQ79" s="90"/>
      <c r="LYR79" s="90"/>
      <c r="LYS79" s="90"/>
      <c r="LYT79" s="90"/>
      <c r="LYU79" s="90"/>
      <c r="LYV79" s="90"/>
      <c r="LYW79" s="90"/>
      <c r="LYX79" s="90"/>
      <c r="LYY79" s="90"/>
      <c r="LYZ79" s="90"/>
      <c r="LZA79" s="90"/>
      <c r="LZB79" s="90"/>
      <c r="LZC79" s="90"/>
      <c r="LZD79" s="90"/>
      <c r="LZE79" s="90"/>
      <c r="LZF79" s="90"/>
      <c r="LZG79" s="90"/>
      <c r="LZH79" s="90"/>
      <c r="LZI79" s="90"/>
      <c r="LZJ79" s="90"/>
      <c r="LZK79" s="90"/>
      <c r="LZL79" s="90"/>
      <c r="LZM79" s="90"/>
      <c r="LZN79" s="90"/>
      <c r="LZO79" s="90"/>
      <c r="LZP79" s="90"/>
      <c r="LZQ79" s="90"/>
      <c r="LZR79" s="90"/>
      <c r="LZS79" s="90"/>
      <c r="LZT79" s="90"/>
      <c r="LZU79" s="90"/>
      <c r="LZV79" s="90"/>
      <c r="LZW79" s="90"/>
      <c r="LZX79" s="90"/>
      <c r="LZY79" s="90"/>
      <c r="LZZ79" s="90"/>
      <c r="MAA79" s="90"/>
      <c r="MAB79" s="90"/>
      <c r="MAC79" s="90"/>
      <c r="MAD79" s="90"/>
      <c r="MAE79" s="90"/>
      <c r="MAF79" s="90"/>
      <c r="MAG79" s="90"/>
      <c r="MAH79" s="90"/>
      <c r="MAI79" s="90"/>
      <c r="MAJ79" s="90"/>
      <c r="MAK79" s="90"/>
      <c r="MAL79" s="90"/>
      <c r="MAM79" s="90"/>
      <c r="MAN79" s="90"/>
      <c r="MAO79" s="90"/>
      <c r="MAP79" s="90"/>
      <c r="MAQ79" s="90"/>
      <c r="MAR79" s="90"/>
      <c r="MAS79" s="90"/>
      <c r="MAT79" s="90"/>
      <c r="MAU79" s="90"/>
      <c r="MAV79" s="90"/>
      <c r="MAW79" s="90"/>
      <c r="MAX79" s="90"/>
      <c r="MAY79" s="90"/>
      <c r="MAZ79" s="90"/>
      <c r="MBA79" s="90"/>
      <c r="MBB79" s="90"/>
      <c r="MBC79" s="90"/>
      <c r="MBD79" s="90"/>
      <c r="MBE79" s="90"/>
      <c r="MBF79" s="90"/>
      <c r="MBG79" s="90"/>
      <c r="MBH79" s="90"/>
      <c r="MBI79" s="90"/>
      <c r="MBJ79" s="90"/>
      <c r="MBK79" s="90"/>
      <c r="MBL79" s="90"/>
      <c r="MBM79" s="90"/>
      <c r="MBN79" s="90"/>
      <c r="MBO79" s="90"/>
      <c r="MBP79" s="90"/>
      <c r="MBQ79" s="90"/>
      <c r="MBR79" s="90"/>
      <c r="MBS79" s="90"/>
      <c r="MBT79" s="90"/>
      <c r="MBU79" s="90"/>
      <c r="MBV79" s="90"/>
      <c r="MBW79" s="90"/>
      <c r="MBX79" s="90"/>
      <c r="MBY79" s="90"/>
      <c r="MBZ79" s="90"/>
      <c r="MCA79" s="90"/>
      <c r="MCB79" s="90"/>
      <c r="MCC79" s="90"/>
      <c r="MCD79" s="90"/>
      <c r="MCE79" s="90"/>
      <c r="MCF79" s="90"/>
      <c r="MCG79" s="90"/>
      <c r="MCH79" s="90"/>
      <c r="MCI79" s="90"/>
      <c r="MCJ79" s="90"/>
      <c r="MCK79" s="90"/>
      <c r="MCL79" s="90"/>
      <c r="MCM79" s="90"/>
      <c r="MCN79" s="90"/>
      <c r="MCO79" s="90"/>
      <c r="MCP79" s="90"/>
      <c r="MCQ79" s="90"/>
      <c r="MCR79" s="90"/>
      <c r="MCS79" s="90"/>
      <c r="MCT79" s="90"/>
      <c r="MCU79" s="90"/>
      <c r="MCV79" s="90"/>
      <c r="MCW79" s="90"/>
      <c r="MCX79" s="90"/>
      <c r="MCY79" s="90"/>
      <c r="MCZ79" s="90"/>
      <c r="MDA79" s="90"/>
      <c r="MDB79" s="90"/>
      <c r="MDC79" s="90"/>
      <c r="MDD79" s="90"/>
      <c r="MDE79" s="90"/>
      <c r="MDF79" s="90"/>
      <c r="MDG79" s="90"/>
      <c r="MDH79" s="90"/>
      <c r="MDI79" s="90"/>
      <c r="MDJ79" s="90"/>
      <c r="MDK79" s="90"/>
      <c r="MDL79" s="90"/>
      <c r="MDM79" s="90"/>
      <c r="MDN79" s="90"/>
      <c r="MDO79" s="90"/>
      <c r="MDP79" s="90"/>
      <c r="MDQ79" s="90"/>
      <c r="MDR79" s="90"/>
      <c r="MDS79" s="90"/>
      <c r="MDT79" s="90"/>
      <c r="MDU79" s="90"/>
      <c r="MDV79" s="90"/>
      <c r="MDW79" s="90"/>
      <c r="MDX79" s="90"/>
      <c r="MDY79" s="90"/>
      <c r="MDZ79" s="90"/>
      <c r="MEA79" s="90"/>
      <c r="MEB79" s="90"/>
      <c r="MEC79" s="90"/>
      <c r="MED79" s="90"/>
      <c r="MEE79" s="90"/>
      <c r="MEF79" s="90"/>
      <c r="MEG79" s="90"/>
      <c r="MEH79" s="90"/>
      <c r="MEI79" s="90"/>
      <c r="MEJ79" s="90"/>
      <c r="MEK79" s="90"/>
      <c r="MEL79" s="90"/>
      <c r="MEM79" s="90"/>
      <c r="MEN79" s="90"/>
      <c r="MEO79" s="90"/>
      <c r="MEP79" s="90"/>
      <c r="MEQ79" s="90"/>
      <c r="MER79" s="90"/>
      <c r="MES79" s="90"/>
      <c r="MET79" s="90"/>
      <c r="MEU79" s="90"/>
      <c r="MEV79" s="90"/>
      <c r="MEW79" s="90"/>
      <c r="MEX79" s="90"/>
      <c r="MEY79" s="90"/>
      <c r="MEZ79" s="90"/>
      <c r="MFA79" s="90"/>
      <c r="MFB79" s="90"/>
      <c r="MFC79" s="90"/>
      <c r="MFD79" s="90"/>
      <c r="MFE79" s="90"/>
      <c r="MFF79" s="90"/>
      <c r="MFG79" s="90"/>
      <c r="MFH79" s="90"/>
      <c r="MFI79" s="90"/>
      <c r="MFJ79" s="90"/>
      <c r="MFK79" s="90"/>
      <c r="MFL79" s="90"/>
      <c r="MFM79" s="90"/>
      <c r="MFN79" s="90"/>
      <c r="MFO79" s="90"/>
      <c r="MFP79" s="90"/>
      <c r="MFQ79" s="90"/>
      <c r="MFR79" s="90"/>
      <c r="MFS79" s="90"/>
      <c r="MFT79" s="90"/>
      <c r="MFU79" s="90"/>
      <c r="MFV79" s="90"/>
      <c r="MFW79" s="90"/>
      <c r="MFX79" s="90"/>
      <c r="MFY79" s="90"/>
      <c r="MFZ79" s="90"/>
      <c r="MGA79" s="90"/>
      <c r="MGB79" s="90"/>
      <c r="MGC79" s="90"/>
      <c r="MGD79" s="90"/>
      <c r="MGE79" s="90"/>
      <c r="MGF79" s="90"/>
      <c r="MGG79" s="90"/>
      <c r="MGH79" s="90"/>
      <c r="MGI79" s="90"/>
      <c r="MGJ79" s="90"/>
      <c r="MGK79" s="90"/>
      <c r="MGL79" s="90"/>
      <c r="MGM79" s="90"/>
      <c r="MGN79" s="90"/>
      <c r="MGO79" s="90"/>
      <c r="MGP79" s="90"/>
      <c r="MGQ79" s="90"/>
      <c r="MGR79" s="90"/>
      <c r="MGS79" s="90"/>
      <c r="MGT79" s="90"/>
      <c r="MGU79" s="90"/>
      <c r="MGV79" s="90"/>
      <c r="MGW79" s="90"/>
      <c r="MGX79" s="90"/>
      <c r="MGY79" s="90"/>
      <c r="MGZ79" s="90"/>
      <c r="MHA79" s="90"/>
      <c r="MHB79" s="90"/>
      <c r="MHC79" s="90"/>
      <c r="MHD79" s="90"/>
      <c r="MHE79" s="90"/>
      <c r="MHF79" s="90"/>
      <c r="MHG79" s="90"/>
      <c r="MHH79" s="90"/>
      <c r="MHI79" s="90"/>
      <c r="MHJ79" s="90"/>
      <c r="MHK79" s="90"/>
      <c r="MHL79" s="90"/>
      <c r="MHM79" s="90"/>
      <c r="MHN79" s="90"/>
      <c r="MHO79" s="90"/>
      <c r="MHP79" s="90"/>
      <c r="MHQ79" s="90"/>
      <c r="MHR79" s="90"/>
      <c r="MHS79" s="90"/>
      <c r="MHT79" s="90"/>
      <c r="MHU79" s="90"/>
      <c r="MHV79" s="90"/>
      <c r="MHW79" s="90"/>
      <c r="MHX79" s="90"/>
      <c r="MHY79" s="90"/>
      <c r="MHZ79" s="90"/>
      <c r="MIA79" s="90"/>
      <c r="MIB79" s="90"/>
      <c r="MIC79" s="90"/>
      <c r="MID79" s="90"/>
      <c r="MIE79" s="90"/>
      <c r="MIF79" s="90"/>
      <c r="MIG79" s="90"/>
      <c r="MIH79" s="90"/>
      <c r="MII79" s="90"/>
      <c r="MIJ79" s="90"/>
      <c r="MIK79" s="90"/>
      <c r="MIL79" s="90"/>
      <c r="MIM79" s="90"/>
      <c r="MIN79" s="90"/>
      <c r="MIO79" s="90"/>
      <c r="MIP79" s="90"/>
      <c r="MIQ79" s="90"/>
      <c r="MIR79" s="90"/>
      <c r="MIS79" s="90"/>
      <c r="MIT79" s="90"/>
      <c r="MIU79" s="90"/>
      <c r="MIV79" s="90"/>
      <c r="MIW79" s="90"/>
      <c r="MIX79" s="90"/>
      <c r="MIY79" s="90"/>
      <c r="MIZ79" s="90"/>
      <c r="MJA79" s="90"/>
      <c r="MJB79" s="90"/>
      <c r="MJC79" s="90"/>
      <c r="MJD79" s="90"/>
      <c r="MJE79" s="90"/>
      <c r="MJF79" s="90"/>
      <c r="MJG79" s="90"/>
      <c r="MJH79" s="90"/>
      <c r="MJI79" s="90"/>
      <c r="MJJ79" s="90"/>
      <c r="MJK79" s="90"/>
      <c r="MJL79" s="90"/>
      <c r="MJM79" s="90"/>
      <c r="MJN79" s="90"/>
      <c r="MJO79" s="90"/>
      <c r="MJP79" s="90"/>
      <c r="MJQ79" s="90"/>
      <c r="MJR79" s="90"/>
      <c r="MJS79" s="90"/>
      <c r="MJT79" s="90"/>
      <c r="MJU79" s="90"/>
      <c r="MJV79" s="90"/>
      <c r="MJW79" s="90"/>
      <c r="MJX79" s="90"/>
      <c r="MJY79" s="90"/>
      <c r="MJZ79" s="90"/>
      <c r="MKA79" s="90"/>
      <c r="MKB79" s="90"/>
      <c r="MKC79" s="90"/>
      <c r="MKD79" s="90"/>
      <c r="MKE79" s="90"/>
      <c r="MKF79" s="90"/>
      <c r="MKG79" s="90"/>
      <c r="MKH79" s="90"/>
      <c r="MKI79" s="90"/>
      <c r="MKJ79" s="90"/>
      <c r="MKK79" s="90"/>
      <c r="MKL79" s="90"/>
      <c r="MKM79" s="90"/>
      <c r="MKN79" s="90"/>
      <c r="MKO79" s="90"/>
      <c r="MKP79" s="90"/>
      <c r="MKQ79" s="90"/>
      <c r="MKR79" s="90"/>
      <c r="MKS79" s="90"/>
      <c r="MKT79" s="90"/>
      <c r="MKU79" s="90"/>
      <c r="MKV79" s="90"/>
      <c r="MKW79" s="90"/>
      <c r="MKX79" s="90"/>
      <c r="MKY79" s="90"/>
      <c r="MKZ79" s="90"/>
      <c r="MLA79" s="90"/>
      <c r="MLB79" s="90"/>
      <c r="MLC79" s="90"/>
      <c r="MLD79" s="90"/>
      <c r="MLE79" s="90"/>
      <c r="MLF79" s="90"/>
      <c r="MLG79" s="90"/>
      <c r="MLH79" s="90"/>
      <c r="MLI79" s="90"/>
      <c r="MLJ79" s="90"/>
      <c r="MLK79" s="90"/>
      <c r="MLL79" s="90"/>
      <c r="MLM79" s="90"/>
      <c r="MLN79" s="90"/>
      <c r="MLO79" s="90"/>
      <c r="MLP79" s="90"/>
      <c r="MLQ79" s="90"/>
      <c r="MLR79" s="90"/>
      <c r="MLS79" s="90"/>
      <c r="MLT79" s="90"/>
      <c r="MLU79" s="90"/>
      <c r="MLV79" s="90"/>
      <c r="MLW79" s="90"/>
      <c r="MLX79" s="90"/>
      <c r="MLY79" s="90"/>
      <c r="MLZ79" s="90"/>
      <c r="MMA79" s="90"/>
      <c r="MMB79" s="90"/>
      <c r="MMC79" s="90"/>
      <c r="MMD79" s="90"/>
      <c r="MME79" s="90"/>
      <c r="MMF79" s="90"/>
      <c r="MMG79" s="90"/>
      <c r="MMH79" s="90"/>
      <c r="MMI79" s="90"/>
      <c r="MMJ79" s="90"/>
      <c r="MMK79" s="90"/>
      <c r="MML79" s="90"/>
      <c r="MMM79" s="90"/>
      <c r="MMN79" s="90"/>
      <c r="MMO79" s="90"/>
      <c r="MMP79" s="90"/>
      <c r="MMQ79" s="90"/>
      <c r="MMR79" s="90"/>
      <c r="MMS79" s="90"/>
      <c r="MMT79" s="90"/>
      <c r="MMU79" s="90"/>
      <c r="MMV79" s="90"/>
      <c r="MMW79" s="90"/>
      <c r="MMX79" s="90"/>
      <c r="MMY79" s="90"/>
      <c r="MMZ79" s="90"/>
      <c r="MNA79" s="90"/>
      <c r="MNB79" s="90"/>
      <c r="MNC79" s="90"/>
      <c r="MND79" s="90"/>
      <c r="MNE79" s="90"/>
      <c r="MNF79" s="90"/>
      <c r="MNG79" s="90"/>
      <c r="MNH79" s="90"/>
      <c r="MNI79" s="90"/>
      <c r="MNJ79" s="90"/>
      <c r="MNK79" s="90"/>
      <c r="MNL79" s="90"/>
      <c r="MNM79" s="90"/>
      <c r="MNN79" s="90"/>
      <c r="MNO79" s="90"/>
      <c r="MNP79" s="90"/>
      <c r="MNQ79" s="90"/>
      <c r="MNR79" s="90"/>
      <c r="MNS79" s="90"/>
      <c r="MNT79" s="90"/>
      <c r="MNU79" s="90"/>
      <c r="MNV79" s="90"/>
      <c r="MNW79" s="90"/>
      <c r="MNX79" s="90"/>
      <c r="MNY79" s="90"/>
      <c r="MNZ79" s="90"/>
      <c r="MOA79" s="90"/>
      <c r="MOB79" s="90"/>
      <c r="MOC79" s="90"/>
      <c r="MOD79" s="90"/>
      <c r="MOE79" s="90"/>
      <c r="MOF79" s="90"/>
      <c r="MOG79" s="90"/>
      <c r="MOH79" s="90"/>
      <c r="MOI79" s="90"/>
      <c r="MOJ79" s="90"/>
      <c r="MOK79" s="90"/>
      <c r="MOL79" s="90"/>
      <c r="MOM79" s="90"/>
      <c r="MON79" s="90"/>
      <c r="MOO79" s="90"/>
      <c r="MOP79" s="90"/>
      <c r="MOQ79" s="90"/>
      <c r="MOR79" s="90"/>
      <c r="MOS79" s="90"/>
      <c r="MOT79" s="90"/>
      <c r="MOU79" s="90"/>
      <c r="MOV79" s="90"/>
      <c r="MOW79" s="90"/>
      <c r="MOX79" s="90"/>
      <c r="MOY79" s="90"/>
      <c r="MOZ79" s="90"/>
      <c r="MPA79" s="90"/>
      <c r="MPB79" s="90"/>
      <c r="MPC79" s="90"/>
      <c r="MPD79" s="90"/>
      <c r="MPE79" s="90"/>
      <c r="MPF79" s="90"/>
      <c r="MPG79" s="90"/>
      <c r="MPH79" s="90"/>
      <c r="MPI79" s="90"/>
      <c r="MPJ79" s="90"/>
      <c r="MPK79" s="90"/>
      <c r="MPL79" s="90"/>
      <c r="MPM79" s="90"/>
      <c r="MPN79" s="90"/>
      <c r="MPO79" s="90"/>
      <c r="MPP79" s="90"/>
      <c r="MPQ79" s="90"/>
      <c r="MPR79" s="90"/>
      <c r="MPS79" s="90"/>
      <c r="MPT79" s="90"/>
      <c r="MPU79" s="90"/>
      <c r="MPV79" s="90"/>
      <c r="MPW79" s="90"/>
      <c r="MPX79" s="90"/>
      <c r="MPY79" s="90"/>
      <c r="MPZ79" s="90"/>
      <c r="MQA79" s="90"/>
      <c r="MQB79" s="90"/>
      <c r="MQC79" s="90"/>
      <c r="MQD79" s="90"/>
      <c r="MQE79" s="90"/>
      <c r="MQF79" s="90"/>
      <c r="MQG79" s="90"/>
      <c r="MQH79" s="90"/>
      <c r="MQI79" s="90"/>
      <c r="MQJ79" s="90"/>
      <c r="MQK79" s="90"/>
      <c r="MQL79" s="90"/>
      <c r="MQM79" s="90"/>
      <c r="MQN79" s="90"/>
      <c r="MQO79" s="90"/>
      <c r="MQP79" s="90"/>
      <c r="MQQ79" s="90"/>
      <c r="MQR79" s="90"/>
      <c r="MQS79" s="90"/>
      <c r="MQT79" s="90"/>
      <c r="MQU79" s="90"/>
      <c r="MQV79" s="90"/>
      <c r="MQW79" s="90"/>
      <c r="MQX79" s="90"/>
      <c r="MQY79" s="90"/>
      <c r="MQZ79" s="90"/>
      <c r="MRA79" s="90"/>
      <c r="MRB79" s="90"/>
      <c r="MRC79" s="90"/>
      <c r="MRD79" s="90"/>
      <c r="MRE79" s="90"/>
      <c r="MRF79" s="90"/>
      <c r="MRG79" s="90"/>
      <c r="MRH79" s="90"/>
      <c r="MRI79" s="90"/>
      <c r="MRJ79" s="90"/>
      <c r="MRK79" s="90"/>
      <c r="MRL79" s="90"/>
      <c r="MRM79" s="90"/>
      <c r="MRN79" s="90"/>
      <c r="MRO79" s="90"/>
      <c r="MRP79" s="90"/>
      <c r="MRQ79" s="90"/>
      <c r="MRR79" s="90"/>
      <c r="MRS79" s="90"/>
      <c r="MRT79" s="90"/>
      <c r="MRU79" s="90"/>
      <c r="MRV79" s="90"/>
      <c r="MRW79" s="90"/>
      <c r="MRX79" s="90"/>
      <c r="MRY79" s="90"/>
      <c r="MRZ79" s="90"/>
      <c r="MSA79" s="90"/>
      <c r="MSB79" s="90"/>
      <c r="MSC79" s="90"/>
      <c r="MSD79" s="90"/>
      <c r="MSE79" s="90"/>
      <c r="MSF79" s="90"/>
      <c r="MSG79" s="90"/>
      <c r="MSH79" s="90"/>
      <c r="MSI79" s="90"/>
      <c r="MSJ79" s="90"/>
      <c r="MSK79" s="90"/>
      <c r="MSL79" s="90"/>
      <c r="MSM79" s="90"/>
      <c r="MSN79" s="90"/>
      <c r="MSO79" s="90"/>
      <c r="MSP79" s="90"/>
      <c r="MSQ79" s="90"/>
      <c r="MSR79" s="90"/>
      <c r="MSS79" s="90"/>
      <c r="MST79" s="90"/>
      <c r="MSU79" s="90"/>
      <c r="MSV79" s="90"/>
      <c r="MSW79" s="90"/>
      <c r="MSX79" s="90"/>
      <c r="MSY79" s="90"/>
      <c r="MSZ79" s="90"/>
      <c r="MTA79" s="90"/>
      <c r="MTB79" s="90"/>
      <c r="MTC79" s="90"/>
      <c r="MTD79" s="90"/>
      <c r="MTE79" s="90"/>
      <c r="MTF79" s="90"/>
      <c r="MTG79" s="90"/>
      <c r="MTH79" s="90"/>
      <c r="MTI79" s="90"/>
      <c r="MTJ79" s="90"/>
      <c r="MTK79" s="90"/>
      <c r="MTL79" s="90"/>
      <c r="MTM79" s="90"/>
      <c r="MTN79" s="90"/>
      <c r="MTO79" s="90"/>
      <c r="MTP79" s="90"/>
      <c r="MTQ79" s="90"/>
      <c r="MTR79" s="90"/>
      <c r="MTS79" s="90"/>
      <c r="MTT79" s="90"/>
      <c r="MTU79" s="90"/>
      <c r="MTV79" s="90"/>
      <c r="MTW79" s="90"/>
      <c r="MTX79" s="90"/>
      <c r="MTY79" s="90"/>
      <c r="MTZ79" s="90"/>
      <c r="MUA79" s="90"/>
      <c r="MUB79" s="90"/>
      <c r="MUC79" s="90"/>
      <c r="MUD79" s="90"/>
      <c r="MUE79" s="90"/>
      <c r="MUF79" s="90"/>
      <c r="MUG79" s="90"/>
      <c r="MUH79" s="90"/>
      <c r="MUI79" s="90"/>
      <c r="MUJ79" s="90"/>
      <c r="MUK79" s="90"/>
      <c r="MUL79" s="90"/>
      <c r="MUM79" s="90"/>
      <c r="MUN79" s="90"/>
      <c r="MUO79" s="90"/>
      <c r="MUP79" s="90"/>
      <c r="MUQ79" s="90"/>
      <c r="MUR79" s="90"/>
      <c r="MUS79" s="90"/>
      <c r="MUT79" s="90"/>
      <c r="MUU79" s="90"/>
      <c r="MUV79" s="90"/>
      <c r="MUW79" s="90"/>
      <c r="MUX79" s="90"/>
      <c r="MUY79" s="90"/>
      <c r="MUZ79" s="90"/>
      <c r="MVA79" s="90"/>
      <c r="MVB79" s="90"/>
      <c r="MVC79" s="90"/>
      <c r="MVD79" s="90"/>
      <c r="MVE79" s="90"/>
      <c r="MVF79" s="90"/>
      <c r="MVG79" s="90"/>
      <c r="MVH79" s="90"/>
      <c r="MVI79" s="90"/>
      <c r="MVJ79" s="90"/>
      <c r="MVK79" s="90"/>
      <c r="MVL79" s="90"/>
      <c r="MVM79" s="90"/>
      <c r="MVN79" s="90"/>
      <c r="MVO79" s="90"/>
      <c r="MVP79" s="90"/>
      <c r="MVQ79" s="90"/>
      <c r="MVR79" s="90"/>
      <c r="MVS79" s="90"/>
      <c r="MVT79" s="90"/>
      <c r="MVU79" s="90"/>
      <c r="MVV79" s="90"/>
      <c r="MVW79" s="90"/>
      <c r="MVX79" s="90"/>
      <c r="MVY79" s="90"/>
      <c r="MVZ79" s="90"/>
      <c r="MWA79" s="90"/>
      <c r="MWB79" s="90"/>
      <c r="MWC79" s="90"/>
      <c r="MWD79" s="90"/>
      <c r="MWE79" s="90"/>
      <c r="MWF79" s="90"/>
      <c r="MWG79" s="90"/>
      <c r="MWH79" s="90"/>
      <c r="MWI79" s="90"/>
      <c r="MWJ79" s="90"/>
      <c r="MWK79" s="90"/>
      <c r="MWL79" s="90"/>
      <c r="MWM79" s="90"/>
      <c r="MWN79" s="90"/>
      <c r="MWO79" s="90"/>
      <c r="MWP79" s="90"/>
      <c r="MWQ79" s="90"/>
      <c r="MWR79" s="90"/>
      <c r="MWS79" s="90"/>
      <c r="MWT79" s="90"/>
      <c r="MWU79" s="90"/>
      <c r="MWV79" s="90"/>
      <c r="MWW79" s="90"/>
      <c r="MWX79" s="90"/>
      <c r="MWY79" s="90"/>
      <c r="MWZ79" s="90"/>
      <c r="MXA79" s="90"/>
      <c r="MXB79" s="90"/>
      <c r="MXC79" s="90"/>
      <c r="MXD79" s="90"/>
      <c r="MXE79" s="90"/>
      <c r="MXF79" s="90"/>
      <c r="MXG79" s="90"/>
      <c r="MXH79" s="90"/>
      <c r="MXI79" s="90"/>
      <c r="MXJ79" s="90"/>
      <c r="MXK79" s="90"/>
      <c r="MXL79" s="90"/>
      <c r="MXM79" s="90"/>
      <c r="MXN79" s="90"/>
      <c r="MXO79" s="90"/>
      <c r="MXP79" s="90"/>
      <c r="MXQ79" s="90"/>
      <c r="MXR79" s="90"/>
      <c r="MXS79" s="90"/>
      <c r="MXT79" s="90"/>
      <c r="MXU79" s="90"/>
      <c r="MXV79" s="90"/>
      <c r="MXW79" s="90"/>
      <c r="MXX79" s="90"/>
      <c r="MXY79" s="90"/>
      <c r="MXZ79" s="90"/>
      <c r="MYA79" s="90"/>
      <c r="MYB79" s="90"/>
      <c r="MYC79" s="90"/>
      <c r="MYD79" s="90"/>
      <c r="MYE79" s="90"/>
      <c r="MYF79" s="90"/>
      <c r="MYG79" s="90"/>
      <c r="MYH79" s="90"/>
      <c r="MYI79" s="90"/>
      <c r="MYJ79" s="90"/>
      <c r="MYK79" s="90"/>
      <c r="MYL79" s="90"/>
      <c r="MYM79" s="90"/>
      <c r="MYN79" s="90"/>
      <c r="MYO79" s="90"/>
      <c r="MYP79" s="90"/>
      <c r="MYQ79" s="90"/>
      <c r="MYR79" s="90"/>
      <c r="MYS79" s="90"/>
      <c r="MYT79" s="90"/>
      <c r="MYU79" s="90"/>
      <c r="MYV79" s="90"/>
      <c r="MYW79" s="90"/>
      <c r="MYX79" s="90"/>
      <c r="MYY79" s="90"/>
      <c r="MYZ79" s="90"/>
      <c r="MZA79" s="90"/>
      <c r="MZB79" s="90"/>
      <c r="MZC79" s="90"/>
      <c r="MZD79" s="90"/>
      <c r="MZE79" s="90"/>
      <c r="MZF79" s="90"/>
      <c r="MZG79" s="90"/>
      <c r="MZH79" s="90"/>
      <c r="MZI79" s="90"/>
      <c r="MZJ79" s="90"/>
      <c r="MZK79" s="90"/>
      <c r="MZL79" s="90"/>
      <c r="MZM79" s="90"/>
      <c r="MZN79" s="90"/>
      <c r="MZO79" s="90"/>
      <c r="MZP79" s="90"/>
      <c r="MZQ79" s="90"/>
      <c r="MZR79" s="90"/>
      <c r="MZS79" s="90"/>
      <c r="MZT79" s="90"/>
      <c r="MZU79" s="90"/>
      <c r="MZV79" s="90"/>
      <c r="MZW79" s="90"/>
      <c r="MZX79" s="90"/>
      <c r="MZY79" s="90"/>
      <c r="MZZ79" s="90"/>
      <c r="NAA79" s="90"/>
      <c r="NAB79" s="90"/>
      <c r="NAC79" s="90"/>
      <c r="NAD79" s="90"/>
      <c r="NAE79" s="90"/>
      <c r="NAF79" s="90"/>
      <c r="NAG79" s="90"/>
      <c r="NAH79" s="90"/>
      <c r="NAI79" s="90"/>
      <c r="NAJ79" s="90"/>
      <c r="NAK79" s="90"/>
      <c r="NAL79" s="90"/>
      <c r="NAM79" s="90"/>
      <c r="NAN79" s="90"/>
      <c r="NAO79" s="90"/>
      <c r="NAP79" s="90"/>
      <c r="NAQ79" s="90"/>
      <c r="NAR79" s="90"/>
      <c r="NAS79" s="90"/>
      <c r="NAT79" s="90"/>
      <c r="NAU79" s="90"/>
      <c r="NAV79" s="90"/>
      <c r="NAW79" s="90"/>
      <c r="NAX79" s="90"/>
      <c r="NAY79" s="90"/>
      <c r="NAZ79" s="90"/>
      <c r="NBA79" s="90"/>
      <c r="NBB79" s="90"/>
      <c r="NBC79" s="90"/>
      <c r="NBD79" s="90"/>
      <c r="NBE79" s="90"/>
      <c r="NBF79" s="90"/>
      <c r="NBG79" s="90"/>
      <c r="NBH79" s="90"/>
      <c r="NBI79" s="90"/>
      <c r="NBJ79" s="90"/>
      <c r="NBK79" s="90"/>
      <c r="NBL79" s="90"/>
      <c r="NBM79" s="90"/>
      <c r="NBN79" s="90"/>
      <c r="NBO79" s="90"/>
      <c r="NBP79" s="90"/>
      <c r="NBQ79" s="90"/>
      <c r="NBR79" s="90"/>
      <c r="NBS79" s="90"/>
      <c r="NBT79" s="90"/>
      <c r="NBU79" s="90"/>
      <c r="NBV79" s="90"/>
      <c r="NBW79" s="90"/>
      <c r="NBX79" s="90"/>
      <c r="NBY79" s="90"/>
      <c r="NBZ79" s="90"/>
      <c r="NCA79" s="90"/>
      <c r="NCB79" s="90"/>
      <c r="NCC79" s="90"/>
      <c r="NCD79" s="90"/>
      <c r="NCE79" s="90"/>
      <c r="NCF79" s="90"/>
      <c r="NCG79" s="90"/>
      <c r="NCH79" s="90"/>
      <c r="NCI79" s="90"/>
      <c r="NCJ79" s="90"/>
      <c r="NCK79" s="90"/>
      <c r="NCL79" s="90"/>
      <c r="NCM79" s="90"/>
      <c r="NCN79" s="90"/>
      <c r="NCO79" s="90"/>
      <c r="NCP79" s="90"/>
      <c r="NCQ79" s="90"/>
      <c r="NCR79" s="90"/>
      <c r="NCS79" s="90"/>
      <c r="NCT79" s="90"/>
      <c r="NCU79" s="90"/>
      <c r="NCV79" s="90"/>
      <c r="NCW79" s="90"/>
      <c r="NCX79" s="90"/>
      <c r="NCY79" s="90"/>
      <c r="NCZ79" s="90"/>
      <c r="NDA79" s="90"/>
      <c r="NDB79" s="90"/>
      <c r="NDC79" s="90"/>
      <c r="NDD79" s="90"/>
      <c r="NDE79" s="90"/>
      <c r="NDF79" s="90"/>
      <c r="NDG79" s="90"/>
      <c r="NDH79" s="90"/>
      <c r="NDI79" s="90"/>
      <c r="NDJ79" s="90"/>
      <c r="NDK79" s="90"/>
      <c r="NDL79" s="90"/>
      <c r="NDM79" s="90"/>
      <c r="NDN79" s="90"/>
      <c r="NDO79" s="90"/>
      <c r="NDP79" s="90"/>
      <c r="NDQ79" s="90"/>
      <c r="NDR79" s="90"/>
      <c r="NDS79" s="90"/>
      <c r="NDT79" s="90"/>
      <c r="NDU79" s="90"/>
      <c r="NDV79" s="90"/>
      <c r="NDW79" s="90"/>
      <c r="NDX79" s="90"/>
      <c r="NDY79" s="90"/>
      <c r="NDZ79" s="90"/>
      <c r="NEA79" s="90"/>
      <c r="NEB79" s="90"/>
      <c r="NEC79" s="90"/>
      <c r="NED79" s="90"/>
      <c r="NEE79" s="90"/>
      <c r="NEF79" s="90"/>
      <c r="NEG79" s="90"/>
      <c r="NEH79" s="90"/>
      <c r="NEI79" s="90"/>
      <c r="NEJ79" s="90"/>
      <c r="NEK79" s="90"/>
      <c r="NEL79" s="90"/>
      <c r="NEM79" s="90"/>
      <c r="NEN79" s="90"/>
      <c r="NEO79" s="90"/>
      <c r="NEP79" s="90"/>
      <c r="NEQ79" s="90"/>
      <c r="NER79" s="90"/>
      <c r="NES79" s="90"/>
      <c r="NET79" s="90"/>
      <c r="NEU79" s="90"/>
      <c r="NEV79" s="90"/>
      <c r="NEW79" s="90"/>
      <c r="NEX79" s="90"/>
      <c r="NEY79" s="90"/>
      <c r="NEZ79" s="90"/>
      <c r="NFA79" s="90"/>
      <c r="NFB79" s="90"/>
      <c r="NFC79" s="90"/>
      <c r="NFD79" s="90"/>
      <c r="NFE79" s="90"/>
      <c r="NFF79" s="90"/>
      <c r="NFG79" s="90"/>
      <c r="NFH79" s="90"/>
      <c r="NFI79" s="90"/>
      <c r="NFJ79" s="90"/>
      <c r="NFK79" s="90"/>
      <c r="NFL79" s="90"/>
      <c r="NFM79" s="90"/>
      <c r="NFN79" s="90"/>
      <c r="NFO79" s="90"/>
      <c r="NFP79" s="90"/>
      <c r="NFQ79" s="90"/>
      <c r="NFR79" s="90"/>
      <c r="NFS79" s="90"/>
      <c r="NFT79" s="90"/>
      <c r="NFU79" s="90"/>
      <c r="NFV79" s="90"/>
      <c r="NFW79" s="90"/>
      <c r="NFX79" s="90"/>
      <c r="NFY79" s="90"/>
      <c r="NFZ79" s="90"/>
      <c r="NGA79" s="90"/>
      <c r="NGB79" s="90"/>
      <c r="NGC79" s="90"/>
      <c r="NGD79" s="90"/>
      <c r="NGE79" s="90"/>
      <c r="NGF79" s="90"/>
      <c r="NGG79" s="90"/>
      <c r="NGH79" s="90"/>
      <c r="NGI79" s="90"/>
      <c r="NGJ79" s="90"/>
      <c r="NGK79" s="90"/>
      <c r="NGL79" s="90"/>
      <c r="NGM79" s="90"/>
      <c r="NGN79" s="90"/>
      <c r="NGO79" s="90"/>
      <c r="NGP79" s="90"/>
      <c r="NGQ79" s="90"/>
      <c r="NGR79" s="90"/>
      <c r="NGS79" s="90"/>
      <c r="NGT79" s="90"/>
      <c r="NGU79" s="90"/>
      <c r="NGV79" s="90"/>
      <c r="NGW79" s="90"/>
      <c r="NGX79" s="90"/>
      <c r="NGY79" s="90"/>
      <c r="NGZ79" s="90"/>
      <c r="NHA79" s="90"/>
      <c r="NHB79" s="90"/>
      <c r="NHC79" s="90"/>
      <c r="NHD79" s="90"/>
      <c r="NHE79" s="90"/>
      <c r="NHF79" s="90"/>
      <c r="NHG79" s="90"/>
      <c r="NHH79" s="90"/>
      <c r="NHI79" s="90"/>
      <c r="NHJ79" s="90"/>
      <c r="NHK79" s="90"/>
      <c r="NHL79" s="90"/>
      <c r="NHM79" s="90"/>
      <c r="NHN79" s="90"/>
      <c r="NHO79" s="90"/>
      <c r="NHP79" s="90"/>
      <c r="NHQ79" s="90"/>
      <c r="NHR79" s="90"/>
      <c r="NHS79" s="90"/>
      <c r="NHT79" s="90"/>
      <c r="NHU79" s="90"/>
      <c r="NHV79" s="90"/>
      <c r="NHW79" s="90"/>
      <c r="NHX79" s="90"/>
      <c r="NHY79" s="90"/>
      <c r="NHZ79" s="90"/>
      <c r="NIA79" s="90"/>
      <c r="NIB79" s="90"/>
      <c r="NIC79" s="90"/>
      <c r="NID79" s="90"/>
      <c r="NIE79" s="90"/>
      <c r="NIF79" s="90"/>
      <c r="NIG79" s="90"/>
      <c r="NIH79" s="90"/>
      <c r="NII79" s="90"/>
      <c r="NIJ79" s="90"/>
      <c r="NIK79" s="90"/>
      <c r="NIL79" s="90"/>
      <c r="NIM79" s="90"/>
      <c r="NIN79" s="90"/>
      <c r="NIO79" s="90"/>
      <c r="NIP79" s="90"/>
      <c r="NIQ79" s="90"/>
      <c r="NIR79" s="90"/>
      <c r="NIS79" s="90"/>
      <c r="NIT79" s="90"/>
      <c r="NIU79" s="90"/>
      <c r="NIV79" s="90"/>
      <c r="NIW79" s="90"/>
      <c r="NIX79" s="90"/>
      <c r="NIY79" s="90"/>
      <c r="NIZ79" s="90"/>
      <c r="NJA79" s="90"/>
      <c r="NJB79" s="90"/>
      <c r="NJC79" s="90"/>
      <c r="NJD79" s="90"/>
      <c r="NJE79" s="90"/>
      <c r="NJF79" s="90"/>
      <c r="NJG79" s="90"/>
      <c r="NJH79" s="90"/>
      <c r="NJI79" s="90"/>
      <c r="NJJ79" s="90"/>
      <c r="NJK79" s="90"/>
      <c r="NJL79" s="90"/>
      <c r="NJM79" s="90"/>
      <c r="NJN79" s="90"/>
      <c r="NJO79" s="90"/>
      <c r="NJP79" s="90"/>
      <c r="NJQ79" s="90"/>
      <c r="NJR79" s="90"/>
      <c r="NJS79" s="90"/>
      <c r="NJT79" s="90"/>
      <c r="NJU79" s="90"/>
      <c r="NJV79" s="90"/>
      <c r="NJW79" s="90"/>
      <c r="NJX79" s="90"/>
      <c r="NJY79" s="90"/>
      <c r="NJZ79" s="90"/>
      <c r="NKA79" s="90"/>
      <c r="NKB79" s="90"/>
      <c r="NKC79" s="90"/>
      <c r="NKD79" s="90"/>
      <c r="NKE79" s="90"/>
      <c r="NKF79" s="90"/>
      <c r="NKG79" s="90"/>
      <c r="NKH79" s="90"/>
      <c r="NKI79" s="90"/>
      <c r="NKJ79" s="90"/>
      <c r="NKK79" s="90"/>
      <c r="NKL79" s="90"/>
      <c r="NKM79" s="90"/>
      <c r="NKN79" s="90"/>
      <c r="NKO79" s="90"/>
      <c r="NKP79" s="90"/>
      <c r="NKQ79" s="90"/>
      <c r="NKR79" s="90"/>
      <c r="NKS79" s="90"/>
      <c r="NKT79" s="90"/>
      <c r="NKU79" s="90"/>
      <c r="NKV79" s="90"/>
      <c r="NKW79" s="90"/>
      <c r="NKX79" s="90"/>
      <c r="NKY79" s="90"/>
      <c r="NKZ79" s="90"/>
      <c r="NLA79" s="90"/>
      <c r="NLB79" s="90"/>
      <c r="NLC79" s="90"/>
      <c r="NLD79" s="90"/>
      <c r="NLE79" s="90"/>
      <c r="NLF79" s="90"/>
      <c r="NLG79" s="90"/>
      <c r="NLH79" s="90"/>
      <c r="NLI79" s="90"/>
      <c r="NLJ79" s="90"/>
      <c r="NLK79" s="90"/>
      <c r="NLL79" s="90"/>
      <c r="NLM79" s="90"/>
      <c r="NLN79" s="90"/>
      <c r="NLO79" s="90"/>
      <c r="NLP79" s="90"/>
      <c r="NLQ79" s="90"/>
      <c r="NLR79" s="90"/>
      <c r="NLS79" s="90"/>
      <c r="NLT79" s="90"/>
      <c r="NLU79" s="90"/>
      <c r="NLV79" s="90"/>
      <c r="NLW79" s="90"/>
      <c r="NLX79" s="90"/>
      <c r="NLY79" s="90"/>
      <c r="NLZ79" s="90"/>
      <c r="NMA79" s="90"/>
      <c r="NMB79" s="90"/>
      <c r="NMC79" s="90"/>
      <c r="NMD79" s="90"/>
      <c r="NME79" s="90"/>
      <c r="NMF79" s="90"/>
      <c r="NMG79" s="90"/>
      <c r="NMH79" s="90"/>
      <c r="NMI79" s="90"/>
      <c r="NMJ79" s="90"/>
      <c r="NMK79" s="90"/>
      <c r="NML79" s="90"/>
      <c r="NMM79" s="90"/>
      <c r="NMN79" s="90"/>
      <c r="NMO79" s="90"/>
      <c r="NMP79" s="90"/>
      <c r="NMQ79" s="90"/>
      <c r="NMR79" s="90"/>
      <c r="NMS79" s="90"/>
      <c r="NMT79" s="90"/>
      <c r="NMU79" s="90"/>
      <c r="NMV79" s="90"/>
      <c r="NMW79" s="90"/>
      <c r="NMX79" s="90"/>
      <c r="NMY79" s="90"/>
      <c r="NMZ79" s="90"/>
      <c r="NNA79" s="90"/>
      <c r="NNB79" s="90"/>
      <c r="NNC79" s="90"/>
      <c r="NND79" s="90"/>
      <c r="NNE79" s="90"/>
      <c r="NNF79" s="90"/>
      <c r="NNG79" s="90"/>
      <c r="NNH79" s="90"/>
      <c r="NNI79" s="90"/>
      <c r="NNJ79" s="90"/>
      <c r="NNK79" s="90"/>
      <c r="NNL79" s="90"/>
      <c r="NNM79" s="90"/>
      <c r="NNN79" s="90"/>
      <c r="NNO79" s="90"/>
      <c r="NNP79" s="90"/>
      <c r="NNQ79" s="90"/>
      <c r="NNR79" s="90"/>
      <c r="NNS79" s="90"/>
      <c r="NNT79" s="90"/>
      <c r="NNU79" s="90"/>
      <c r="NNV79" s="90"/>
      <c r="NNW79" s="90"/>
      <c r="NNX79" s="90"/>
      <c r="NNY79" s="90"/>
      <c r="NNZ79" s="90"/>
      <c r="NOA79" s="90"/>
      <c r="NOB79" s="90"/>
      <c r="NOC79" s="90"/>
      <c r="NOD79" s="90"/>
      <c r="NOE79" s="90"/>
      <c r="NOF79" s="90"/>
      <c r="NOG79" s="90"/>
      <c r="NOH79" s="90"/>
      <c r="NOI79" s="90"/>
      <c r="NOJ79" s="90"/>
      <c r="NOK79" s="90"/>
      <c r="NOL79" s="90"/>
      <c r="NOM79" s="90"/>
      <c r="NON79" s="90"/>
      <c r="NOO79" s="90"/>
      <c r="NOP79" s="90"/>
      <c r="NOQ79" s="90"/>
      <c r="NOR79" s="90"/>
      <c r="NOS79" s="90"/>
      <c r="NOT79" s="90"/>
      <c r="NOU79" s="90"/>
      <c r="NOV79" s="90"/>
      <c r="NOW79" s="90"/>
      <c r="NOX79" s="90"/>
      <c r="NOY79" s="90"/>
      <c r="NOZ79" s="90"/>
      <c r="NPA79" s="90"/>
      <c r="NPB79" s="90"/>
      <c r="NPC79" s="90"/>
      <c r="NPD79" s="90"/>
      <c r="NPE79" s="90"/>
      <c r="NPF79" s="90"/>
      <c r="NPG79" s="90"/>
      <c r="NPH79" s="90"/>
      <c r="NPI79" s="90"/>
      <c r="NPJ79" s="90"/>
      <c r="NPK79" s="90"/>
      <c r="NPL79" s="90"/>
      <c r="NPM79" s="90"/>
      <c r="NPN79" s="90"/>
      <c r="NPO79" s="90"/>
      <c r="NPP79" s="90"/>
      <c r="NPQ79" s="90"/>
      <c r="NPR79" s="90"/>
      <c r="NPS79" s="90"/>
      <c r="NPT79" s="90"/>
      <c r="NPU79" s="90"/>
      <c r="NPV79" s="90"/>
      <c r="NPW79" s="90"/>
      <c r="NPX79" s="90"/>
      <c r="NPY79" s="90"/>
      <c r="NPZ79" s="90"/>
      <c r="NQA79" s="90"/>
      <c r="NQB79" s="90"/>
      <c r="NQC79" s="90"/>
      <c r="NQD79" s="90"/>
      <c r="NQE79" s="90"/>
      <c r="NQF79" s="90"/>
      <c r="NQG79" s="90"/>
      <c r="NQH79" s="90"/>
      <c r="NQI79" s="90"/>
      <c r="NQJ79" s="90"/>
      <c r="NQK79" s="90"/>
      <c r="NQL79" s="90"/>
      <c r="NQM79" s="90"/>
      <c r="NQN79" s="90"/>
      <c r="NQO79" s="90"/>
      <c r="NQP79" s="90"/>
      <c r="NQQ79" s="90"/>
      <c r="NQR79" s="90"/>
      <c r="NQS79" s="90"/>
      <c r="NQT79" s="90"/>
      <c r="NQU79" s="90"/>
      <c r="NQV79" s="90"/>
      <c r="NQW79" s="90"/>
      <c r="NQX79" s="90"/>
      <c r="NQY79" s="90"/>
      <c r="NQZ79" s="90"/>
      <c r="NRA79" s="90"/>
      <c r="NRB79" s="90"/>
      <c r="NRC79" s="90"/>
      <c r="NRD79" s="90"/>
      <c r="NRE79" s="90"/>
      <c r="NRF79" s="90"/>
      <c r="NRG79" s="90"/>
      <c r="NRH79" s="90"/>
      <c r="NRI79" s="90"/>
      <c r="NRJ79" s="90"/>
      <c r="NRK79" s="90"/>
      <c r="NRL79" s="90"/>
      <c r="NRM79" s="90"/>
      <c r="NRN79" s="90"/>
      <c r="NRO79" s="90"/>
      <c r="NRP79" s="90"/>
      <c r="NRQ79" s="90"/>
      <c r="NRR79" s="90"/>
      <c r="NRS79" s="90"/>
      <c r="NRT79" s="90"/>
      <c r="NRU79" s="90"/>
      <c r="NRV79" s="90"/>
      <c r="NRW79" s="90"/>
      <c r="NRX79" s="90"/>
      <c r="NRY79" s="90"/>
      <c r="NRZ79" s="90"/>
      <c r="NSA79" s="90"/>
      <c r="NSB79" s="90"/>
      <c r="NSC79" s="90"/>
      <c r="NSD79" s="90"/>
      <c r="NSE79" s="90"/>
      <c r="NSF79" s="90"/>
      <c r="NSG79" s="90"/>
      <c r="NSH79" s="90"/>
      <c r="NSI79" s="90"/>
      <c r="NSJ79" s="90"/>
      <c r="NSK79" s="90"/>
      <c r="NSL79" s="90"/>
      <c r="NSM79" s="90"/>
      <c r="NSN79" s="90"/>
      <c r="NSO79" s="90"/>
      <c r="NSP79" s="90"/>
      <c r="NSQ79" s="90"/>
      <c r="NSR79" s="90"/>
      <c r="NSS79" s="90"/>
      <c r="NST79" s="90"/>
      <c r="NSU79" s="90"/>
      <c r="NSV79" s="90"/>
      <c r="NSW79" s="90"/>
      <c r="NSX79" s="90"/>
      <c r="NSY79" s="90"/>
      <c r="NSZ79" s="90"/>
      <c r="NTA79" s="90"/>
      <c r="NTB79" s="90"/>
      <c r="NTC79" s="90"/>
      <c r="NTD79" s="90"/>
      <c r="NTE79" s="90"/>
      <c r="NTF79" s="90"/>
      <c r="NTG79" s="90"/>
      <c r="NTH79" s="90"/>
      <c r="NTI79" s="90"/>
      <c r="NTJ79" s="90"/>
      <c r="NTK79" s="90"/>
      <c r="NTL79" s="90"/>
      <c r="NTM79" s="90"/>
      <c r="NTN79" s="90"/>
      <c r="NTO79" s="90"/>
      <c r="NTP79" s="90"/>
      <c r="NTQ79" s="90"/>
      <c r="NTR79" s="90"/>
      <c r="NTS79" s="90"/>
      <c r="NTT79" s="90"/>
      <c r="NTU79" s="90"/>
      <c r="NTV79" s="90"/>
      <c r="NTW79" s="90"/>
      <c r="NTX79" s="90"/>
      <c r="NTY79" s="90"/>
      <c r="NTZ79" s="90"/>
      <c r="NUA79" s="90"/>
      <c r="NUB79" s="90"/>
      <c r="NUC79" s="90"/>
      <c r="NUD79" s="90"/>
      <c r="NUE79" s="90"/>
      <c r="NUF79" s="90"/>
      <c r="NUG79" s="90"/>
      <c r="NUH79" s="90"/>
      <c r="NUI79" s="90"/>
      <c r="NUJ79" s="90"/>
      <c r="NUK79" s="90"/>
      <c r="NUL79" s="90"/>
      <c r="NUM79" s="90"/>
      <c r="NUN79" s="90"/>
      <c r="NUO79" s="90"/>
      <c r="NUP79" s="90"/>
      <c r="NUQ79" s="90"/>
      <c r="NUR79" s="90"/>
      <c r="NUS79" s="90"/>
      <c r="NUT79" s="90"/>
      <c r="NUU79" s="90"/>
      <c r="NUV79" s="90"/>
      <c r="NUW79" s="90"/>
      <c r="NUX79" s="90"/>
      <c r="NUY79" s="90"/>
      <c r="NUZ79" s="90"/>
      <c r="NVA79" s="90"/>
      <c r="NVB79" s="90"/>
      <c r="NVC79" s="90"/>
      <c r="NVD79" s="90"/>
      <c r="NVE79" s="90"/>
      <c r="NVF79" s="90"/>
      <c r="NVG79" s="90"/>
      <c r="NVH79" s="90"/>
      <c r="NVI79" s="90"/>
      <c r="NVJ79" s="90"/>
      <c r="NVK79" s="90"/>
      <c r="NVL79" s="90"/>
      <c r="NVM79" s="90"/>
      <c r="NVN79" s="90"/>
      <c r="NVO79" s="90"/>
      <c r="NVP79" s="90"/>
      <c r="NVQ79" s="90"/>
      <c r="NVR79" s="90"/>
      <c r="NVS79" s="90"/>
      <c r="NVT79" s="90"/>
      <c r="NVU79" s="90"/>
      <c r="NVV79" s="90"/>
      <c r="NVW79" s="90"/>
      <c r="NVX79" s="90"/>
      <c r="NVY79" s="90"/>
      <c r="NVZ79" s="90"/>
      <c r="NWA79" s="90"/>
      <c r="NWB79" s="90"/>
      <c r="NWC79" s="90"/>
      <c r="NWD79" s="90"/>
      <c r="NWE79" s="90"/>
      <c r="NWF79" s="90"/>
      <c r="NWG79" s="90"/>
      <c r="NWH79" s="90"/>
      <c r="NWI79" s="90"/>
      <c r="NWJ79" s="90"/>
      <c r="NWK79" s="90"/>
      <c r="NWL79" s="90"/>
      <c r="NWM79" s="90"/>
      <c r="NWN79" s="90"/>
      <c r="NWO79" s="90"/>
      <c r="NWP79" s="90"/>
      <c r="NWQ79" s="90"/>
      <c r="NWR79" s="90"/>
      <c r="NWS79" s="90"/>
      <c r="NWT79" s="90"/>
      <c r="NWU79" s="90"/>
      <c r="NWV79" s="90"/>
      <c r="NWW79" s="90"/>
      <c r="NWX79" s="90"/>
      <c r="NWY79" s="90"/>
      <c r="NWZ79" s="90"/>
      <c r="NXA79" s="90"/>
      <c r="NXB79" s="90"/>
      <c r="NXC79" s="90"/>
      <c r="NXD79" s="90"/>
      <c r="NXE79" s="90"/>
      <c r="NXF79" s="90"/>
      <c r="NXG79" s="90"/>
      <c r="NXH79" s="90"/>
      <c r="NXI79" s="90"/>
      <c r="NXJ79" s="90"/>
      <c r="NXK79" s="90"/>
      <c r="NXL79" s="90"/>
      <c r="NXM79" s="90"/>
      <c r="NXN79" s="90"/>
      <c r="NXO79" s="90"/>
      <c r="NXP79" s="90"/>
      <c r="NXQ79" s="90"/>
      <c r="NXR79" s="90"/>
      <c r="NXS79" s="90"/>
      <c r="NXT79" s="90"/>
      <c r="NXU79" s="90"/>
      <c r="NXV79" s="90"/>
      <c r="NXW79" s="90"/>
      <c r="NXX79" s="90"/>
      <c r="NXY79" s="90"/>
      <c r="NXZ79" s="90"/>
      <c r="NYA79" s="90"/>
      <c r="NYB79" s="90"/>
      <c r="NYC79" s="90"/>
      <c r="NYD79" s="90"/>
      <c r="NYE79" s="90"/>
      <c r="NYF79" s="90"/>
      <c r="NYG79" s="90"/>
      <c r="NYH79" s="90"/>
      <c r="NYI79" s="90"/>
      <c r="NYJ79" s="90"/>
      <c r="NYK79" s="90"/>
      <c r="NYL79" s="90"/>
      <c r="NYM79" s="90"/>
      <c r="NYN79" s="90"/>
      <c r="NYO79" s="90"/>
      <c r="NYP79" s="90"/>
      <c r="NYQ79" s="90"/>
      <c r="NYR79" s="90"/>
      <c r="NYS79" s="90"/>
      <c r="NYT79" s="90"/>
      <c r="NYU79" s="90"/>
      <c r="NYV79" s="90"/>
      <c r="NYW79" s="90"/>
      <c r="NYX79" s="90"/>
      <c r="NYY79" s="90"/>
      <c r="NYZ79" s="90"/>
      <c r="NZA79" s="90"/>
      <c r="NZB79" s="90"/>
      <c r="NZC79" s="90"/>
      <c r="NZD79" s="90"/>
      <c r="NZE79" s="90"/>
      <c r="NZF79" s="90"/>
      <c r="NZG79" s="90"/>
      <c r="NZH79" s="90"/>
      <c r="NZI79" s="90"/>
      <c r="NZJ79" s="90"/>
      <c r="NZK79" s="90"/>
      <c r="NZL79" s="90"/>
      <c r="NZM79" s="90"/>
      <c r="NZN79" s="90"/>
      <c r="NZO79" s="90"/>
      <c r="NZP79" s="90"/>
      <c r="NZQ79" s="90"/>
      <c r="NZR79" s="90"/>
      <c r="NZS79" s="90"/>
      <c r="NZT79" s="90"/>
      <c r="NZU79" s="90"/>
      <c r="NZV79" s="90"/>
      <c r="NZW79" s="90"/>
      <c r="NZX79" s="90"/>
      <c r="NZY79" s="90"/>
      <c r="NZZ79" s="90"/>
      <c r="OAA79" s="90"/>
      <c r="OAB79" s="90"/>
      <c r="OAC79" s="90"/>
      <c r="OAD79" s="90"/>
      <c r="OAE79" s="90"/>
      <c r="OAF79" s="90"/>
      <c r="OAG79" s="90"/>
      <c r="OAH79" s="90"/>
      <c r="OAI79" s="90"/>
      <c r="OAJ79" s="90"/>
      <c r="OAK79" s="90"/>
      <c r="OAL79" s="90"/>
      <c r="OAM79" s="90"/>
      <c r="OAN79" s="90"/>
      <c r="OAO79" s="90"/>
      <c r="OAP79" s="90"/>
      <c r="OAQ79" s="90"/>
      <c r="OAR79" s="90"/>
      <c r="OAS79" s="90"/>
      <c r="OAT79" s="90"/>
      <c r="OAU79" s="90"/>
      <c r="OAV79" s="90"/>
      <c r="OAW79" s="90"/>
      <c r="OAX79" s="90"/>
      <c r="OAY79" s="90"/>
      <c r="OAZ79" s="90"/>
      <c r="OBA79" s="90"/>
      <c r="OBB79" s="90"/>
      <c r="OBC79" s="90"/>
      <c r="OBD79" s="90"/>
      <c r="OBE79" s="90"/>
      <c r="OBF79" s="90"/>
      <c r="OBG79" s="90"/>
      <c r="OBH79" s="90"/>
      <c r="OBI79" s="90"/>
      <c r="OBJ79" s="90"/>
      <c r="OBK79" s="90"/>
      <c r="OBL79" s="90"/>
      <c r="OBM79" s="90"/>
      <c r="OBN79" s="90"/>
      <c r="OBO79" s="90"/>
      <c r="OBP79" s="90"/>
      <c r="OBQ79" s="90"/>
      <c r="OBR79" s="90"/>
      <c r="OBS79" s="90"/>
      <c r="OBT79" s="90"/>
      <c r="OBU79" s="90"/>
      <c r="OBV79" s="90"/>
      <c r="OBW79" s="90"/>
      <c r="OBX79" s="90"/>
      <c r="OBY79" s="90"/>
      <c r="OBZ79" s="90"/>
      <c r="OCA79" s="90"/>
      <c r="OCB79" s="90"/>
      <c r="OCC79" s="90"/>
      <c r="OCD79" s="90"/>
      <c r="OCE79" s="90"/>
      <c r="OCF79" s="90"/>
      <c r="OCG79" s="90"/>
      <c r="OCH79" s="90"/>
      <c r="OCI79" s="90"/>
      <c r="OCJ79" s="90"/>
      <c r="OCK79" s="90"/>
      <c r="OCL79" s="90"/>
      <c r="OCM79" s="90"/>
      <c r="OCN79" s="90"/>
      <c r="OCO79" s="90"/>
      <c r="OCP79" s="90"/>
      <c r="OCQ79" s="90"/>
      <c r="OCR79" s="90"/>
      <c r="OCS79" s="90"/>
      <c r="OCT79" s="90"/>
      <c r="OCU79" s="90"/>
      <c r="OCV79" s="90"/>
      <c r="OCW79" s="90"/>
      <c r="OCX79" s="90"/>
      <c r="OCY79" s="90"/>
      <c r="OCZ79" s="90"/>
      <c r="ODA79" s="90"/>
      <c r="ODB79" s="90"/>
      <c r="ODC79" s="90"/>
      <c r="ODD79" s="90"/>
      <c r="ODE79" s="90"/>
      <c r="ODF79" s="90"/>
      <c r="ODG79" s="90"/>
      <c r="ODH79" s="90"/>
      <c r="ODI79" s="90"/>
      <c r="ODJ79" s="90"/>
      <c r="ODK79" s="90"/>
      <c r="ODL79" s="90"/>
      <c r="ODM79" s="90"/>
      <c r="ODN79" s="90"/>
      <c r="ODO79" s="90"/>
      <c r="ODP79" s="90"/>
      <c r="ODQ79" s="90"/>
      <c r="ODR79" s="90"/>
      <c r="ODS79" s="90"/>
      <c r="ODT79" s="90"/>
      <c r="ODU79" s="90"/>
      <c r="ODV79" s="90"/>
      <c r="ODW79" s="90"/>
      <c r="ODX79" s="90"/>
      <c r="ODY79" s="90"/>
      <c r="ODZ79" s="90"/>
      <c r="OEA79" s="90"/>
      <c r="OEB79" s="90"/>
      <c r="OEC79" s="90"/>
      <c r="OED79" s="90"/>
      <c r="OEE79" s="90"/>
      <c r="OEF79" s="90"/>
      <c r="OEG79" s="90"/>
      <c r="OEH79" s="90"/>
      <c r="OEI79" s="90"/>
      <c r="OEJ79" s="90"/>
      <c r="OEK79" s="90"/>
      <c r="OEL79" s="90"/>
      <c r="OEM79" s="90"/>
      <c r="OEN79" s="90"/>
      <c r="OEO79" s="90"/>
      <c r="OEP79" s="90"/>
      <c r="OEQ79" s="90"/>
      <c r="OER79" s="90"/>
      <c r="OES79" s="90"/>
      <c r="OET79" s="90"/>
      <c r="OEU79" s="90"/>
      <c r="OEV79" s="90"/>
      <c r="OEW79" s="90"/>
      <c r="OEX79" s="90"/>
      <c r="OEY79" s="90"/>
      <c r="OEZ79" s="90"/>
      <c r="OFA79" s="90"/>
      <c r="OFB79" s="90"/>
      <c r="OFC79" s="90"/>
      <c r="OFD79" s="90"/>
      <c r="OFE79" s="90"/>
      <c r="OFF79" s="90"/>
      <c r="OFG79" s="90"/>
      <c r="OFH79" s="90"/>
      <c r="OFI79" s="90"/>
      <c r="OFJ79" s="90"/>
      <c r="OFK79" s="90"/>
      <c r="OFL79" s="90"/>
      <c r="OFM79" s="90"/>
      <c r="OFN79" s="90"/>
      <c r="OFO79" s="90"/>
      <c r="OFP79" s="90"/>
      <c r="OFQ79" s="90"/>
      <c r="OFR79" s="90"/>
      <c r="OFS79" s="90"/>
      <c r="OFT79" s="90"/>
      <c r="OFU79" s="90"/>
      <c r="OFV79" s="90"/>
      <c r="OFW79" s="90"/>
      <c r="OFX79" s="90"/>
      <c r="OFY79" s="90"/>
      <c r="OFZ79" s="90"/>
      <c r="OGA79" s="90"/>
      <c r="OGB79" s="90"/>
      <c r="OGC79" s="90"/>
      <c r="OGD79" s="90"/>
      <c r="OGE79" s="90"/>
      <c r="OGF79" s="90"/>
      <c r="OGG79" s="90"/>
      <c r="OGH79" s="90"/>
      <c r="OGI79" s="90"/>
      <c r="OGJ79" s="90"/>
      <c r="OGK79" s="90"/>
      <c r="OGL79" s="90"/>
      <c r="OGM79" s="90"/>
      <c r="OGN79" s="90"/>
      <c r="OGO79" s="90"/>
      <c r="OGP79" s="90"/>
      <c r="OGQ79" s="90"/>
      <c r="OGR79" s="90"/>
      <c r="OGS79" s="90"/>
      <c r="OGT79" s="90"/>
      <c r="OGU79" s="90"/>
      <c r="OGV79" s="90"/>
      <c r="OGW79" s="90"/>
      <c r="OGX79" s="90"/>
      <c r="OGY79" s="90"/>
      <c r="OGZ79" s="90"/>
      <c r="OHA79" s="90"/>
      <c r="OHB79" s="90"/>
      <c r="OHC79" s="90"/>
      <c r="OHD79" s="90"/>
      <c r="OHE79" s="90"/>
      <c r="OHF79" s="90"/>
      <c r="OHG79" s="90"/>
      <c r="OHH79" s="90"/>
      <c r="OHI79" s="90"/>
      <c r="OHJ79" s="90"/>
      <c r="OHK79" s="90"/>
      <c r="OHL79" s="90"/>
      <c r="OHM79" s="90"/>
      <c r="OHN79" s="90"/>
      <c r="OHO79" s="90"/>
      <c r="OHP79" s="90"/>
      <c r="OHQ79" s="90"/>
      <c r="OHR79" s="90"/>
      <c r="OHS79" s="90"/>
      <c r="OHT79" s="90"/>
      <c r="OHU79" s="90"/>
      <c r="OHV79" s="90"/>
      <c r="OHW79" s="90"/>
      <c r="OHX79" s="90"/>
      <c r="OHY79" s="90"/>
      <c r="OHZ79" s="90"/>
      <c r="OIA79" s="90"/>
      <c r="OIB79" s="90"/>
      <c r="OIC79" s="90"/>
      <c r="OID79" s="90"/>
      <c r="OIE79" s="90"/>
      <c r="OIF79" s="90"/>
      <c r="OIG79" s="90"/>
      <c r="OIH79" s="90"/>
      <c r="OII79" s="90"/>
      <c r="OIJ79" s="90"/>
      <c r="OIK79" s="90"/>
      <c r="OIL79" s="90"/>
      <c r="OIM79" s="90"/>
      <c r="OIN79" s="90"/>
      <c r="OIO79" s="90"/>
      <c r="OIP79" s="90"/>
      <c r="OIQ79" s="90"/>
      <c r="OIR79" s="90"/>
      <c r="OIS79" s="90"/>
      <c r="OIT79" s="90"/>
      <c r="OIU79" s="90"/>
      <c r="OIV79" s="90"/>
      <c r="OIW79" s="90"/>
      <c r="OIX79" s="90"/>
      <c r="OIY79" s="90"/>
      <c r="OIZ79" s="90"/>
      <c r="OJA79" s="90"/>
      <c r="OJB79" s="90"/>
      <c r="OJC79" s="90"/>
      <c r="OJD79" s="90"/>
      <c r="OJE79" s="90"/>
      <c r="OJF79" s="90"/>
      <c r="OJG79" s="90"/>
      <c r="OJH79" s="90"/>
      <c r="OJI79" s="90"/>
      <c r="OJJ79" s="90"/>
      <c r="OJK79" s="90"/>
      <c r="OJL79" s="90"/>
      <c r="OJM79" s="90"/>
      <c r="OJN79" s="90"/>
      <c r="OJO79" s="90"/>
      <c r="OJP79" s="90"/>
      <c r="OJQ79" s="90"/>
      <c r="OJR79" s="90"/>
      <c r="OJS79" s="90"/>
      <c r="OJT79" s="90"/>
      <c r="OJU79" s="90"/>
      <c r="OJV79" s="90"/>
      <c r="OJW79" s="90"/>
      <c r="OJX79" s="90"/>
      <c r="OJY79" s="90"/>
      <c r="OJZ79" s="90"/>
      <c r="OKA79" s="90"/>
      <c r="OKB79" s="90"/>
      <c r="OKC79" s="90"/>
      <c r="OKD79" s="90"/>
      <c r="OKE79" s="90"/>
      <c r="OKF79" s="90"/>
      <c r="OKG79" s="90"/>
      <c r="OKH79" s="90"/>
      <c r="OKI79" s="90"/>
      <c r="OKJ79" s="90"/>
      <c r="OKK79" s="90"/>
      <c r="OKL79" s="90"/>
      <c r="OKM79" s="90"/>
      <c r="OKN79" s="90"/>
      <c r="OKO79" s="90"/>
      <c r="OKP79" s="90"/>
      <c r="OKQ79" s="90"/>
      <c r="OKR79" s="90"/>
      <c r="OKS79" s="90"/>
      <c r="OKT79" s="90"/>
      <c r="OKU79" s="90"/>
      <c r="OKV79" s="90"/>
      <c r="OKW79" s="90"/>
      <c r="OKX79" s="90"/>
      <c r="OKY79" s="90"/>
      <c r="OKZ79" s="90"/>
      <c r="OLA79" s="90"/>
      <c r="OLB79" s="90"/>
      <c r="OLC79" s="90"/>
      <c r="OLD79" s="90"/>
      <c r="OLE79" s="90"/>
      <c r="OLF79" s="90"/>
      <c r="OLG79" s="90"/>
      <c r="OLH79" s="90"/>
      <c r="OLI79" s="90"/>
      <c r="OLJ79" s="90"/>
      <c r="OLK79" s="90"/>
      <c r="OLL79" s="90"/>
      <c r="OLM79" s="90"/>
      <c r="OLN79" s="90"/>
      <c r="OLO79" s="90"/>
      <c r="OLP79" s="90"/>
      <c r="OLQ79" s="90"/>
      <c r="OLR79" s="90"/>
      <c r="OLS79" s="90"/>
      <c r="OLT79" s="90"/>
      <c r="OLU79" s="90"/>
      <c r="OLV79" s="90"/>
      <c r="OLW79" s="90"/>
      <c r="OLX79" s="90"/>
      <c r="OLY79" s="90"/>
      <c r="OLZ79" s="90"/>
      <c r="OMA79" s="90"/>
      <c r="OMB79" s="90"/>
      <c r="OMC79" s="90"/>
      <c r="OMD79" s="90"/>
      <c r="OME79" s="90"/>
      <c r="OMF79" s="90"/>
      <c r="OMG79" s="90"/>
      <c r="OMH79" s="90"/>
      <c r="OMI79" s="90"/>
      <c r="OMJ79" s="90"/>
      <c r="OMK79" s="90"/>
      <c r="OML79" s="90"/>
      <c r="OMM79" s="90"/>
      <c r="OMN79" s="90"/>
      <c r="OMO79" s="90"/>
      <c r="OMP79" s="90"/>
      <c r="OMQ79" s="90"/>
      <c r="OMR79" s="90"/>
      <c r="OMS79" s="90"/>
      <c r="OMT79" s="90"/>
      <c r="OMU79" s="90"/>
      <c r="OMV79" s="90"/>
      <c r="OMW79" s="90"/>
      <c r="OMX79" s="90"/>
      <c r="OMY79" s="90"/>
      <c r="OMZ79" s="90"/>
      <c r="ONA79" s="90"/>
      <c r="ONB79" s="90"/>
      <c r="ONC79" s="90"/>
      <c r="OND79" s="90"/>
      <c r="ONE79" s="90"/>
      <c r="ONF79" s="90"/>
      <c r="ONG79" s="90"/>
      <c r="ONH79" s="90"/>
      <c r="ONI79" s="90"/>
      <c r="ONJ79" s="90"/>
      <c r="ONK79" s="90"/>
      <c r="ONL79" s="90"/>
      <c r="ONM79" s="90"/>
      <c r="ONN79" s="90"/>
      <c r="ONO79" s="90"/>
      <c r="ONP79" s="90"/>
      <c r="ONQ79" s="90"/>
      <c r="ONR79" s="90"/>
      <c r="ONS79" s="90"/>
      <c r="ONT79" s="90"/>
      <c r="ONU79" s="90"/>
      <c r="ONV79" s="90"/>
      <c r="ONW79" s="90"/>
      <c r="ONX79" s="90"/>
      <c r="ONY79" s="90"/>
      <c r="ONZ79" s="90"/>
      <c r="OOA79" s="90"/>
      <c r="OOB79" s="90"/>
      <c r="OOC79" s="90"/>
      <c r="OOD79" s="90"/>
      <c r="OOE79" s="90"/>
      <c r="OOF79" s="90"/>
      <c r="OOG79" s="90"/>
      <c r="OOH79" s="90"/>
      <c r="OOI79" s="90"/>
      <c r="OOJ79" s="90"/>
      <c r="OOK79" s="90"/>
      <c r="OOL79" s="90"/>
      <c r="OOM79" s="90"/>
      <c r="OON79" s="90"/>
      <c r="OOO79" s="90"/>
      <c r="OOP79" s="90"/>
      <c r="OOQ79" s="90"/>
      <c r="OOR79" s="90"/>
      <c r="OOS79" s="90"/>
      <c r="OOT79" s="90"/>
      <c r="OOU79" s="90"/>
      <c r="OOV79" s="90"/>
      <c r="OOW79" s="90"/>
      <c r="OOX79" s="90"/>
      <c r="OOY79" s="90"/>
      <c r="OOZ79" s="90"/>
      <c r="OPA79" s="90"/>
      <c r="OPB79" s="90"/>
      <c r="OPC79" s="90"/>
      <c r="OPD79" s="90"/>
      <c r="OPE79" s="90"/>
      <c r="OPF79" s="90"/>
      <c r="OPG79" s="90"/>
      <c r="OPH79" s="90"/>
      <c r="OPI79" s="90"/>
      <c r="OPJ79" s="90"/>
      <c r="OPK79" s="90"/>
      <c r="OPL79" s="90"/>
      <c r="OPM79" s="90"/>
      <c r="OPN79" s="90"/>
      <c r="OPO79" s="90"/>
      <c r="OPP79" s="90"/>
      <c r="OPQ79" s="90"/>
      <c r="OPR79" s="90"/>
      <c r="OPS79" s="90"/>
      <c r="OPT79" s="90"/>
      <c r="OPU79" s="90"/>
      <c r="OPV79" s="90"/>
      <c r="OPW79" s="90"/>
      <c r="OPX79" s="90"/>
      <c r="OPY79" s="90"/>
      <c r="OPZ79" s="90"/>
      <c r="OQA79" s="90"/>
      <c r="OQB79" s="90"/>
      <c r="OQC79" s="90"/>
      <c r="OQD79" s="90"/>
      <c r="OQE79" s="90"/>
      <c r="OQF79" s="90"/>
      <c r="OQG79" s="90"/>
      <c r="OQH79" s="90"/>
      <c r="OQI79" s="90"/>
      <c r="OQJ79" s="90"/>
      <c r="OQK79" s="90"/>
      <c r="OQL79" s="90"/>
      <c r="OQM79" s="90"/>
      <c r="OQN79" s="90"/>
      <c r="OQO79" s="90"/>
      <c r="OQP79" s="90"/>
      <c r="OQQ79" s="90"/>
      <c r="OQR79" s="90"/>
      <c r="OQS79" s="90"/>
      <c r="OQT79" s="90"/>
      <c r="OQU79" s="90"/>
      <c r="OQV79" s="90"/>
      <c r="OQW79" s="90"/>
      <c r="OQX79" s="90"/>
      <c r="OQY79" s="90"/>
      <c r="OQZ79" s="90"/>
      <c r="ORA79" s="90"/>
      <c r="ORB79" s="90"/>
      <c r="ORC79" s="90"/>
      <c r="ORD79" s="90"/>
      <c r="ORE79" s="90"/>
      <c r="ORF79" s="90"/>
      <c r="ORG79" s="90"/>
      <c r="ORH79" s="90"/>
      <c r="ORI79" s="90"/>
      <c r="ORJ79" s="90"/>
      <c r="ORK79" s="90"/>
      <c r="ORL79" s="90"/>
      <c r="ORM79" s="90"/>
      <c r="ORN79" s="90"/>
      <c r="ORO79" s="90"/>
      <c r="ORP79" s="90"/>
      <c r="ORQ79" s="90"/>
      <c r="ORR79" s="90"/>
      <c r="ORS79" s="90"/>
      <c r="ORT79" s="90"/>
      <c r="ORU79" s="90"/>
      <c r="ORV79" s="90"/>
      <c r="ORW79" s="90"/>
      <c r="ORX79" s="90"/>
      <c r="ORY79" s="90"/>
      <c r="ORZ79" s="90"/>
      <c r="OSA79" s="90"/>
      <c r="OSB79" s="90"/>
      <c r="OSC79" s="90"/>
      <c r="OSD79" s="90"/>
      <c r="OSE79" s="90"/>
      <c r="OSF79" s="90"/>
      <c r="OSG79" s="90"/>
      <c r="OSH79" s="90"/>
      <c r="OSI79" s="90"/>
      <c r="OSJ79" s="90"/>
      <c r="OSK79" s="90"/>
      <c r="OSL79" s="90"/>
      <c r="OSM79" s="90"/>
      <c r="OSN79" s="90"/>
      <c r="OSO79" s="90"/>
      <c r="OSP79" s="90"/>
      <c r="OSQ79" s="90"/>
      <c r="OSR79" s="90"/>
      <c r="OSS79" s="90"/>
      <c r="OST79" s="90"/>
      <c r="OSU79" s="90"/>
      <c r="OSV79" s="90"/>
      <c r="OSW79" s="90"/>
      <c r="OSX79" s="90"/>
      <c r="OSY79" s="90"/>
      <c r="OSZ79" s="90"/>
      <c r="OTA79" s="90"/>
      <c r="OTB79" s="90"/>
      <c r="OTC79" s="90"/>
      <c r="OTD79" s="90"/>
      <c r="OTE79" s="90"/>
      <c r="OTF79" s="90"/>
      <c r="OTG79" s="90"/>
      <c r="OTH79" s="90"/>
      <c r="OTI79" s="90"/>
      <c r="OTJ79" s="90"/>
      <c r="OTK79" s="90"/>
      <c r="OTL79" s="90"/>
      <c r="OTM79" s="90"/>
      <c r="OTN79" s="90"/>
      <c r="OTO79" s="90"/>
      <c r="OTP79" s="90"/>
      <c r="OTQ79" s="90"/>
      <c r="OTR79" s="90"/>
      <c r="OTS79" s="90"/>
      <c r="OTT79" s="90"/>
      <c r="OTU79" s="90"/>
      <c r="OTV79" s="90"/>
      <c r="OTW79" s="90"/>
      <c r="OTX79" s="90"/>
      <c r="OTY79" s="90"/>
      <c r="OTZ79" s="90"/>
      <c r="OUA79" s="90"/>
      <c r="OUB79" s="90"/>
      <c r="OUC79" s="90"/>
      <c r="OUD79" s="90"/>
      <c r="OUE79" s="90"/>
      <c r="OUF79" s="90"/>
      <c r="OUG79" s="90"/>
      <c r="OUH79" s="90"/>
      <c r="OUI79" s="90"/>
      <c r="OUJ79" s="90"/>
      <c r="OUK79" s="90"/>
      <c r="OUL79" s="90"/>
      <c r="OUM79" s="90"/>
      <c r="OUN79" s="90"/>
      <c r="OUO79" s="90"/>
      <c r="OUP79" s="90"/>
      <c r="OUQ79" s="90"/>
      <c r="OUR79" s="90"/>
      <c r="OUS79" s="90"/>
      <c r="OUT79" s="90"/>
      <c r="OUU79" s="90"/>
      <c r="OUV79" s="90"/>
      <c r="OUW79" s="90"/>
      <c r="OUX79" s="90"/>
      <c r="OUY79" s="90"/>
      <c r="OUZ79" s="90"/>
      <c r="OVA79" s="90"/>
      <c r="OVB79" s="90"/>
      <c r="OVC79" s="90"/>
      <c r="OVD79" s="90"/>
      <c r="OVE79" s="90"/>
      <c r="OVF79" s="90"/>
      <c r="OVG79" s="90"/>
      <c r="OVH79" s="90"/>
      <c r="OVI79" s="90"/>
      <c r="OVJ79" s="90"/>
      <c r="OVK79" s="90"/>
      <c r="OVL79" s="90"/>
      <c r="OVM79" s="90"/>
      <c r="OVN79" s="90"/>
      <c r="OVO79" s="90"/>
      <c r="OVP79" s="90"/>
      <c r="OVQ79" s="90"/>
      <c r="OVR79" s="90"/>
      <c r="OVS79" s="90"/>
      <c r="OVT79" s="90"/>
      <c r="OVU79" s="90"/>
      <c r="OVV79" s="90"/>
      <c r="OVW79" s="90"/>
      <c r="OVX79" s="90"/>
      <c r="OVY79" s="90"/>
      <c r="OVZ79" s="90"/>
      <c r="OWA79" s="90"/>
      <c r="OWB79" s="90"/>
      <c r="OWC79" s="90"/>
      <c r="OWD79" s="90"/>
      <c r="OWE79" s="90"/>
      <c r="OWF79" s="90"/>
      <c r="OWG79" s="90"/>
      <c r="OWH79" s="90"/>
      <c r="OWI79" s="90"/>
      <c r="OWJ79" s="90"/>
      <c r="OWK79" s="90"/>
      <c r="OWL79" s="90"/>
      <c r="OWM79" s="90"/>
      <c r="OWN79" s="90"/>
      <c r="OWO79" s="90"/>
      <c r="OWP79" s="90"/>
      <c r="OWQ79" s="90"/>
      <c r="OWR79" s="90"/>
      <c r="OWS79" s="90"/>
      <c r="OWT79" s="90"/>
      <c r="OWU79" s="90"/>
      <c r="OWV79" s="90"/>
      <c r="OWW79" s="90"/>
      <c r="OWX79" s="90"/>
      <c r="OWY79" s="90"/>
      <c r="OWZ79" s="90"/>
      <c r="OXA79" s="90"/>
      <c r="OXB79" s="90"/>
      <c r="OXC79" s="90"/>
      <c r="OXD79" s="90"/>
      <c r="OXE79" s="90"/>
      <c r="OXF79" s="90"/>
      <c r="OXG79" s="90"/>
      <c r="OXH79" s="90"/>
      <c r="OXI79" s="90"/>
      <c r="OXJ79" s="90"/>
      <c r="OXK79" s="90"/>
      <c r="OXL79" s="90"/>
      <c r="OXM79" s="90"/>
      <c r="OXN79" s="90"/>
      <c r="OXO79" s="90"/>
      <c r="OXP79" s="90"/>
      <c r="OXQ79" s="90"/>
      <c r="OXR79" s="90"/>
      <c r="OXS79" s="90"/>
      <c r="OXT79" s="90"/>
      <c r="OXU79" s="90"/>
      <c r="OXV79" s="90"/>
      <c r="OXW79" s="90"/>
      <c r="OXX79" s="90"/>
      <c r="OXY79" s="90"/>
      <c r="OXZ79" s="90"/>
      <c r="OYA79" s="90"/>
      <c r="OYB79" s="90"/>
      <c r="OYC79" s="90"/>
      <c r="OYD79" s="90"/>
      <c r="OYE79" s="90"/>
      <c r="OYF79" s="90"/>
      <c r="OYG79" s="90"/>
      <c r="OYH79" s="90"/>
      <c r="OYI79" s="90"/>
      <c r="OYJ79" s="90"/>
      <c r="OYK79" s="90"/>
      <c r="OYL79" s="90"/>
      <c r="OYM79" s="90"/>
      <c r="OYN79" s="90"/>
      <c r="OYO79" s="90"/>
      <c r="OYP79" s="90"/>
      <c r="OYQ79" s="90"/>
      <c r="OYR79" s="90"/>
      <c r="OYS79" s="90"/>
      <c r="OYT79" s="90"/>
      <c r="OYU79" s="90"/>
      <c r="OYV79" s="90"/>
      <c r="OYW79" s="90"/>
      <c r="OYX79" s="90"/>
      <c r="OYY79" s="90"/>
      <c r="OYZ79" s="90"/>
      <c r="OZA79" s="90"/>
      <c r="OZB79" s="90"/>
      <c r="OZC79" s="90"/>
      <c r="OZD79" s="90"/>
      <c r="OZE79" s="90"/>
      <c r="OZF79" s="90"/>
      <c r="OZG79" s="90"/>
      <c r="OZH79" s="90"/>
      <c r="OZI79" s="90"/>
      <c r="OZJ79" s="90"/>
      <c r="OZK79" s="90"/>
      <c r="OZL79" s="90"/>
      <c r="OZM79" s="90"/>
      <c r="OZN79" s="90"/>
      <c r="OZO79" s="90"/>
      <c r="OZP79" s="90"/>
      <c r="OZQ79" s="90"/>
      <c r="OZR79" s="90"/>
      <c r="OZS79" s="90"/>
      <c r="OZT79" s="90"/>
      <c r="OZU79" s="90"/>
      <c r="OZV79" s="90"/>
      <c r="OZW79" s="90"/>
      <c r="OZX79" s="90"/>
      <c r="OZY79" s="90"/>
      <c r="OZZ79" s="90"/>
      <c r="PAA79" s="90"/>
      <c r="PAB79" s="90"/>
      <c r="PAC79" s="90"/>
      <c r="PAD79" s="90"/>
      <c r="PAE79" s="90"/>
      <c r="PAF79" s="90"/>
      <c r="PAG79" s="90"/>
      <c r="PAH79" s="90"/>
      <c r="PAI79" s="90"/>
      <c r="PAJ79" s="90"/>
      <c r="PAK79" s="90"/>
      <c r="PAL79" s="90"/>
      <c r="PAM79" s="90"/>
      <c r="PAN79" s="90"/>
      <c r="PAO79" s="90"/>
      <c r="PAP79" s="90"/>
      <c r="PAQ79" s="90"/>
      <c r="PAR79" s="90"/>
      <c r="PAS79" s="90"/>
      <c r="PAT79" s="90"/>
      <c r="PAU79" s="90"/>
      <c r="PAV79" s="90"/>
      <c r="PAW79" s="90"/>
      <c r="PAX79" s="90"/>
      <c r="PAY79" s="90"/>
      <c r="PAZ79" s="90"/>
      <c r="PBA79" s="90"/>
      <c r="PBB79" s="90"/>
      <c r="PBC79" s="90"/>
      <c r="PBD79" s="90"/>
      <c r="PBE79" s="90"/>
      <c r="PBF79" s="90"/>
      <c r="PBG79" s="90"/>
      <c r="PBH79" s="90"/>
      <c r="PBI79" s="90"/>
      <c r="PBJ79" s="90"/>
      <c r="PBK79" s="90"/>
      <c r="PBL79" s="90"/>
      <c r="PBM79" s="90"/>
      <c r="PBN79" s="90"/>
      <c r="PBO79" s="90"/>
      <c r="PBP79" s="90"/>
      <c r="PBQ79" s="90"/>
      <c r="PBR79" s="90"/>
      <c r="PBS79" s="90"/>
      <c r="PBT79" s="90"/>
      <c r="PBU79" s="90"/>
      <c r="PBV79" s="90"/>
      <c r="PBW79" s="90"/>
      <c r="PBX79" s="90"/>
      <c r="PBY79" s="90"/>
      <c r="PBZ79" s="90"/>
      <c r="PCA79" s="90"/>
      <c r="PCB79" s="90"/>
      <c r="PCC79" s="90"/>
      <c r="PCD79" s="90"/>
      <c r="PCE79" s="90"/>
      <c r="PCF79" s="90"/>
      <c r="PCG79" s="90"/>
      <c r="PCH79" s="90"/>
      <c r="PCI79" s="90"/>
      <c r="PCJ79" s="90"/>
      <c r="PCK79" s="90"/>
      <c r="PCL79" s="90"/>
      <c r="PCM79" s="90"/>
      <c r="PCN79" s="90"/>
      <c r="PCO79" s="90"/>
      <c r="PCP79" s="90"/>
      <c r="PCQ79" s="90"/>
      <c r="PCR79" s="90"/>
      <c r="PCS79" s="90"/>
      <c r="PCT79" s="90"/>
      <c r="PCU79" s="90"/>
      <c r="PCV79" s="90"/>
      <c r="PCW79" s="90"/>
      <c r="PCX79" s="90"/>
      <c r="PCY79" s="90"/>
      <c r="PCZ79" s="90"/>
      <c r="PDA79" s="90"/>
      <c r="PDB79" s="90"/>
      <c r="PDC79" s="90"/>
      <c r="PDD79" s="90"/>
      <c r="PDE79" s="90"/>
      <c r="PDF79" s="90"/>
      <c r="PDG79" s="90"/>
      <c r="PDH79" s="90"/>
      <c r="PDI79" s="90"/>
      <c r="PDJ79" s="90"/>
      <c r="PDK79" s="90"/>
      <c r="PDL79" s="90"/>
      <c r="PDM79" s="90"/>
      <c r="PDN79" s="90"/>
      <c r="PDO79" s="90"/>
      <c r="PDP79" s="90"/>
      <c r="PDQ79" s="90"/>
      <c r="PDR79" s="90"/>
      <c r="PDS79" s="90"/>
      <c r="PDT79" s="90"/>
      <c r="PDU79" s="90"/>
      <c r="PDV79" s="90"/>
      <c r="PDW79" s="90"/>
      <c r="PDX79" s="90"/>
      <c r="PDY79" s="90"/>
      <c r="PDZ79" s="90"/>
      <c r="PEA79" s="90"/>
      <c r="PEB79" s="90"/>
      <c r="PEC79" s="90"/>
      <c r="PED79" s="90"/>
      <c r="PEE79" s="90"/>
      <c r="PEF79" s="90"/>
      <c r="PEG79" s="90"/>
      <c r="PEH79" s="90"/>
      <c r="PEI79" s="90"/>
      <c r="PEJ79" s="90"/>
      <c r="PEK79" s="90"/>
      <c r="PEL79" s="90"/>
      <c r="PEM79" s="90"/>
      <c r="PEN79" s="90"/>
      <c r="PEO79" s="90"/>
      <c r="PEP79" s="90"/>
      <c r="PEQ79" s="90"/>
      <c r="PER79" s="90"/>
      <c r="PES79" s="90"/>
      <c r="PET79" s="90"/>
      <c r="PEU79" s="90"/>
      <c r="PEV79" s="90"/>
      <c r="PEW79" s="90"/>
      <c r="PEX79" s="90"/>
      <c r="PEY79" s="90"/>
      <c r="PEZ79" s="90"/>
      <c r="PFA79" s="90"/>
      <c r="PFB79" s="90"/>
      <c r="PFC79" s="90"/>
      <c r="PFD79" s="90"/>
      <c r="PFE79" s="90"/>
      <c r="PFF79" s="90"/>
      <c r="PFG79" s="90"/>
      <c r="PFH79" s="90"/>
      <c r="PFI79" s="90"/>
      <c r="PFJ79" s="90"/>
      <c r="PFK79" s="90"/>
      <c r="PFL79" s="90"/>
      <c r="PFM79" s="90"/>
      <c r="PFN79" s="90"/>
      <c r="PFO79" s="90"/>
      <c r="PFP79" s="90"/>
      <c r="PFQ79" s="90"/>
      <c r="PFR79" s="90"/>
      <c r="PFS79" s="90"/>
      <c r="PFT79" s="90"/>
      <c r="PFU79" s="90"/>
      <c r="PFV79" s="90"/>
      <c r="PFW79" s="90"/>
      <c r="PFX79" s="90"/>
      <c r="PFY79" s="90"/>
      <c r="PFZ79" s="90"/>
      <c r="PGA79" s="90"/>
      <c r="PGB79" s="90"/>
      <c r="PGC79" s="90"/>
      <c r="PGD79" s="90"/>
      <c r="PGE79" s="90"/>
      <c r="PGF79" s="90"/>
      <c r="PGG79" s="90"/>
      <c r="PGH79" s="90"/>
      <c r="PGI79" s="90"/>
      <c r="PGJ79" s="90"/>
      <c r="PGK79" s="90"/>
      <c r="PGL79" s="90"/>
      <c r="PGM79" s="90"/>
      <c r="PGN79" s="90"/>
      <c r="PGO79" s="90"/>
      <c r="PGP79" s="90"/>
      <c r="PGQ79" s="90"/>
      <c r="PGR79" s="90"/>
      <c r="PGS79" s="90"/>
      <c r="PGT79" s="90"/>
      <c r="PGU79" s="90"/>
      <c r="PGV79" s="90"/>
      <c r="PGW79" s="90"/>
      <c r="PGX79" s="90"/>
      <c r="PGY79" s="90"/>
      <c r="PGZ79" s="90"/>
      <c r="PHA79" s="90"/>
      <c r="PHB79" s="90"/>
      <c r="PHC79" s="90"/>
      <c r="PHD79" s="90"/>
      <c r="PHE79" s="90"/>
      <c r="PHF79" s="90"/>
      <c r="PHG79" s="90"/>
      <c r="PHH79" s="90"/>
      <c r="PHI79" s="90"/>
      <c r="PHJ79" s="90"/>
      <c r="PHK79" s="90"/>
      <c r="PHL79" s="90"/>
      <c r="PHM79" s="90"/>
      <c r="PHN79" s="90"/>
      <c r="PHO79" s="90"/>
      <c r="PHP79" s="90"/>
      <c r="PHQ79" s="90"/>
      <c r="PHR79" s="90"/>
      <c r="PHS79" s="90"/>
      <c r="PHT79" s="90"/>
      <c r="PHU79" s="90"/>
      <c r="PHV79" s="90"/>
      <c r="PHW79" s="90"/>
      <c r="PHX79" s="90"/>
      <c r="PHY79" s="90"/>
      <c r="PHZ79" s="90"/>
      <c r="PIA79" s="90"/>
      <c r="PIB79" s="90"/>
      <c r="PIC79" s="90"/>
      <c r="PID79" s="90"/>
      <c r="PIE79" s="90"/>
      <c r="PIF79" s="90"/>
      <c r="PIG79" s="90"/>
      <c r="PIH79" s="90"/>
      <c r="PII79" s="90"/>
      <c r="PIJ79" s="90"/>
      <c r="PIK79" s="90"/>
      <c r="PIL79" s="90"/>
      <c r="PIM79" s="90"/>
      <c r="PIN79" s="90"/>
      <c r="PIO79" s="90"/>
      <c r="PIP79" s="90"/>
      <c r="PIQ79" s="90"/>
      <c r="PIR79" s="90"/>
      <c r="PIS79" s="90"/>
      <c r="PIT79" s="90"/>
      <c r="PIU79" s="90"/>
      <c r="PIV79" s="90"/>
      <c r="PIW79" s="90"/>
      <c r="PIX79" s="90"/>
      <c r="PIY79" s="90"/>
      <c r="PIZ79" s="90"/>
      <c r="PJA79" s="90"/>
      <c r="PJB79" s="90"/>
      <c r="PJC79" s="90"/>
      <c r="PJD79" s="90"/>
      <c r="PJE79" s="90"/>
      <c r="PJF79" s="90"/>
      <c r="PJG79" s="90"/>
      <c r="PJH79" s="90"/>
      <c r="PJI79" s="90"/>
      <c r="PJJ79" s="90"/>
      <c r="PJK79" s="90"/>
      <c r="PJL79" s="90"/>
      <c r="PJM79" s="90"/>
      <c r="PJN79" s="90"/>
      <c r="PJO79" s="90"/>
      <c r="PJP79" s="90"/>
      <c r="PJQ79" s="90"/>
      <c r="PJR79" s="90"/>
      <c r="PJS79" s="90"/>
      <c r="PJT79" s="90"/>
      <c r="PJU79" s="90"/>
      <c r="PJV79" s="90"/>
      <c r="PJW79" s="90"/>
      <c r="PJX79" s="90"/>
      <c r="PJY79" s="90"/>
      <c r="PJZ79" s="90"/>
      <c r="PKA79" s="90"/>
      <c r="PKB79" s="90"/>
      <c r="PKC79" s="90"/>
      <c r="PKD79" s="90"/>
      <c r="PKE79" s="90"/>
      <c r="PKF79" s="90"/>
      <c r="PKG79" s="90"/>
      <c r="PKH79" s="90"/>
      <c r="PKI79" s="90"/>
      <c r="PKJ79" s="90"/>
      <c r="PKK79" s="90"/>
      <c r="PKL79" s="90"/>
      <c r="PKM79" s="90"/>
      <c r="PKN79" s="90"/>
      <c r="PKO79" s="90"/>
      <c r="PKP79" s="90"/>
      <c r="PKQ79" s="90"/>
      <c r="PKR79" s="90"/>
      <c r="PKS79" s="90"/>
      <c r="PKT79" s="90"/>
      <c r="PKU79" s="90"/>
      <c r="PKV79" s="90"/>
      <c r="PKW79" s="90"/>
      <c r="PKX79" s="90"/>
      <c r="PKY79" s="90"/>
      <c r="PKZ79" s="90"/>
      <c r="PLA79" s="90"/>
      <c r="PLB79" s="90"/>
      <c r="PLC79" s="90"/>
      <c r="PLD79" s="90"/>
      <c r="PLE79" s="90"/>
      <c r="PLF79" s="90"/>
      <c r="PLG79" s="90"/>
      <c r="PLH79" s="90"/>
      <c r="PLI79" s="90"/>
      <c r="PLJ79" s="90"/>
      <c r="PLK79" s="90"/>
      <c r="PLL79" s="90"/>
      <c r="PLM79" s="90"/>
      <c r="PLN79" s="90"/>
      <c r="PLO79" s="90"/>
      <c r="PLP79" s="90"/>
      <c r="PLQ79" s="90"/>
      <c r="PLR79" s="90"/>
      <c r="PLS79" s="90"/>
      <c r="PLT79" s="90"/>
      <c r="PLU79" s="90"/>
      <c r="PLV79" s="90"/>
      <c r="PLW79" s="90"/>
      <c r="PLX79" s="90"/>
      <c r="PLY79" s="90"/>
      <c r="PLZ79" s="90"/>
      <c r="PMA79" s="90"/>
      <c r="PMB79" s="90"/>
      <c r="PMC79" s="90"/>
      <c r="PMD79" s="90"/>
      <c r="PME79" s="90"/>
      <c r="PMF79" s="90"/>
      <c r="PMG79" s="90"/>
      <c r="PMH79" s="90"/>
      <c r="PMI79" s="90"/>
      <c r="PMJ79" s="90"/>
      <c r="PMK79" s="90"/>
      <c r="PML79" s="90"/>
      <c r="PMM79" s="90"/>
      <c r="PMN79" s="90"/>
      <c r="PMO79" s="90"/>
      <c r="PMP79" s="90"/>
      <c r="PMQ79" s="90"/>
      <c r="PMR79" s="90"/>
      <c r="PMS79" s="90"/>
      <c r="PMT79" s="90"/>
      <c r="PMU79" s="90"/>
      <c r="PMV79" s="90"/>
      <c r="PMW79" s="90"/>
      <c r="PMX79" s="90"/>
      <c r="PMY79" s="90"/>
      <c r="PMZ79" s="90"/>
      <c r="PNA79" s="90"/>
      <c r="PNB79" s="90"/>
      <c r="PNC79" s="90"/>
      <c r="PND79" s="90"/>
      <c r="PNE79" s="90"/>
      <c r="PNF79" s="90"/>
      <c r="PNG79" s="90"/>
      <c r="PNH79" s="90"/>
      <c r="PNI79" s="90"/>
      <c r="PNJ79" s="90"/>
      <c r="PNK79" s="90"/>
      <c r="PNL79" s="90"/>
      <c r="PNM79" s="90"/>
      <c r="PNN79" s="90"/>
      <c r="PNO79" s="90"/>
      <c r="PNP79" s="90"/>
      <c r="PNQ79" s="90"/>
      <c r="PNR79" s="90"/>
      <c r="PNS79" s="90"/>
      <c r="PNT79" s="90"/>
      <c r="PNU79" s="90"/>
      <c r="PNV79" s="90"/>
      <c r="PNW79" s="90"/>
      <c r="PNX79" s="90"/>
      <c r="PNY79" s="90"/>
      <c r="PNZ79" s="90"/>
      <c r="POA79" s="90"/>
      <c r="POB79" s="90"/>
      <c r="POC79" s="90"/>
      <c r="POD79" s="90"/>
      <c r="POE79" s="90"/>
      <c r="POF79" s="90"/>
      <c r="POG79" s="90"/>
      <c r="POH79" s="90"/>
      <c r="POI79" s="90"/>
      <c r="POJ79" s="90"/>
      <c r="POK79" s="90"/>
      <c r="POL79" s="90"/>
      <c r="POM79" s="90"/>
      <c r="PON79" s="90"/>
      <c r="POO79" s="90"/>
      <c r="POP79" s="90"/>
      <c r="POQ79" s="90"/>
      <c r="POR79" s="90"/>
      <c r="POS79" s="90"/>
      <c r="POT79" s="90"/>
      <c r="POU79" s="90"/>
      <c r="POV79" s="90"/>
      <c r="POW79" s="90"/>
      <c r="POX79" s="90"/>
      <c r="POY79" s="90"/>
      <c r="POZ79" s="90"/>
      <c r="PPA79" s="90"/>
      <c r="PPB79" s="90"/>
      <c r="PPC79" s="90"/>
      <c r="PPD79" s="90"/>
      <c r="PPE79" s="90"/>
      <c r="PPF79" s="90"/>
      <c r="PPG79" s="90"/>
      <c r="PPH79" s="90"/>
      <c r="PPI79" s="90"/>
      <c r="PPJ79" s="90"/>
      <c r="PPK79" s="90"/>
      <c r="PPL79" s="90"/>
      <c r="PPM79" s="90"/>
      <c r="PPN79" s="90"/>
      <c r="PPO79" s="90"/>
      <c r="PPP79" s="90"/>
      <c r="PPQ79" s="90"/>
      <c r="PPR79" s="90"/>
      <c r="PPS79" s="90"/>
      <c r="PPT79" s="90"/>
      <c r="PPU79" s="90"/>
      <c r="PPV79" s="90"/>
      <c r="PPW79" s="90"/>
      <c r="PPX79" s="90"/>
      <c r="PPY79" s="90"/>
      <c r="PPZ79" s="90"/>
      <c r="PQA79" s="90"/>
      <c r="PQB79" s="90"/>
      <c r="PQC79" s="90"/>
      <c r="PQD79" s="90"/>
      <c r="PQE79" s="90"/>
      <c r="PQF79" s="90"/>
      <c r="PQG79" s="90"/>
      <c r="PQH79" s="90"/>
      <c r="PQI79" s="90"/>
      <c r="PQJ79" s="90"/>
      <c r="PQK79" s="90"/>
      <c r="PQL79" s="90"/>
      <c r="PQM79" s="90"/>
      <c r="PQN79" s="90"/>
      <c r="PQO79" s="90"/>
      <c r="PQP79" s="90"/>
      <c r="PQQ79" s="90"/>
      <c r="PQR79" s="90"/>
      <c r="PQS79" s="90"/>
      <c r="PQT79" s="90"/>
      <c r="PQU79" s="90"/>
      <c r="PQV79" s="90"/>
      <c r="PQW79" s="90"/>
      <c r="PQX79" s="90"/>
      <c r="PQY79" s="90"/>
      <c r="PQZ79" s="90"/>
      <c r="PRA79" s="90"/>
      <c r="PRB79" s="90"/>
      <c r="PRC79" s="90"/>
      <c r="PRD79" s="90"/>
      <c r="PRE79" s="90"/>
      <c r="PRF79" s="90"/>
      <c r="PRG79" s="90"/>
      <c r="PRH79" s="90"/>
      <c r="PRI79" s="90"/>
      <c r="PRJ79" s="90"/>
      <c r="PRK79" s="90"/>
      <c r="PRL79" s="90"/>
      <c r="PRM79" s="90"/>
      <c r="PRN79" s="90"/>
      <c r="PRO79" s="90"/>
      <c r="PRP79" s="90"/>
      <c r="PRQ79" s="90"/>
      <c r="PRR79" s="90"/>
      <c r="PRS79" s="90"/>
      <c r="PRT79" s="90"/>
      <c r="PRU79" s="90"/>
      <c r="PRV79" s="90"/>
      <c r="PRW79" s="90"/>
      <c r="PRX79" s="90"/>
      <c r="PRY79" s="90"/>
      <c r="PRZ79" s="90"/>
      <c r="PSA79" s="90"/>
      <c r="PSB79" s="90"/>
      <c r="PSC79" s="90"/>
      <c r="PSD79" s="90"/>
      <c r="PSE79" s="90"/>
      <c r="PSF79" s="90"/>
      <c r="PSG79" s="90"/>
      <c r="PSH79" s="90"/>
      <c r="PSI79" s="90"/>
      <c r="PSJ79" s="90"/>
      <c r="PSK79" s="90"/>
      <c r="PSL79" s="90"/>
      <c r="PSM79" s="90"/>
      <c r="PSN79" s="90"/>
      <c r="PSO79" s="90"/>
      <c r="PSP79" s="90"/>
      <c r="PSQ79" s="90"/>
      <c r="PSR79" s="90"/>
      <c r="PSS79" s="90"/>
      <c r="PST79" s="90"/>
      <c r="PSU79" s="90"/>
      <c r="PSV79" s="90"/>
      <c r="PSW79" s="90"/>
      <c r="PSX79" s="90"/>
      <c r="PSY79" s="90"/>
      <c r="PSZ79" s="90"/>
      <c r="PTA79" s="90"/>
      <c r="PTB79" s="90"/>
      <c r="PTC79" s="90"/>
      <c r="PTD79" s="90"/>
      <c r="PTE79" s="90"/>
      <c r="PTF79" s="90"/>
      <c r="PTG79" s="90"/>
      <c r="PTH79" s="90"/>
      <c r="PTI79" s="90"/>
      <c r="PTJ79" s="90"/>
      <c r="PTK79" s="90"/>
      <c r="PTL79" s="90"/>
      <c r="PTM79" s="90"/>
      <c r="PTN79" s="90"/>
      <c r="PTO79" s="90"/>
      <c r="PTP79" s="90"/>
      <c r="PTQ79" s="90"/>
      <c r="PTR79" s="90"/>
      <c r="PTS79" s="90"/>
      <c r="PTT79" s="90"/>
      <c r="PTU79" s="90"/>
      <c r="PTV79" s="90"/>
      <c r="PTW79" s="90"/>
      <c r="PTX79" s="90"/>
      <c r="PTY79" s="90"/>
      <c r="PTZ79" s="90"/>
      <c r="PUA79" s="90"/>
      <c r="PUB79" s="90"/>
      <c r="PUC79" s="90"/>
      <c r="PUD79" s="90"/>
      <c r="PUE79" s="90"/>
      <c r="PUF79" s="90"/>
      <c r="PUG79" s="90"/>
      <c r="PUH79" s="90"/>
      <c r="PUI79" s="90"/>
      <c r="PUJ79" s="90"/>
      <c r="PUK79" s="90"/>
      <c r="PUL79" s="90"/>
      <c r="PUM79" s="90"/>
      <c r="PUN79" s="90"/>
      <c r="PUO79" s="90"/>
      <c r="PUP79" s="90"/>
      <c r="PUQ79" s="90"/>
      <c r="PUR79" s="90"/>
      <c r="PUS79" s="90"/>
      <c r="PUT79" s="90"/>
      <c r="PUU79" s="90"/>
      <c r="PUV79" s="90"/>
      <c r="PUW79" s="90"/>
      <c r="PUX79" s="90"/>
      <c r="PUY79" s="90"/>
      <c r="PUZ79" s="90"/>
      <c r="PVA79" s="90"/>
      <c r="PVB79" s="90"/>
      <c r="PVC79" s="90"/>
      <c r="PVD79" s="90"/>
      <c r="PVE79" s="90"/>
      <c r="PVF79" s="90"/>
      <c r="PVG79" s="90"/>
      <c r="PVH79" s="90"/>
      <c r="PVI79" s="90"/>
      <c r="PVJ79" s="90"/>
      <c r="PVK79" s="90"/>
      <c r="PVL79" s="90"/>
      <c r="PVM79" s="90"/>
      <c r="PVN79" s="90"/>
      <c r="PVO79" s="90"/>
      <c r="PVP79" s="90"/>
      <c r="PVQ79" s="90"/>
      <c r="PVR79" s="90"/>
      <c r="PVS79" s="90"/>
      <c r="PVT79" s="90"/>
      <c r="PVU79" s="90"/>
      <c r="PVV79" s="90"/>
      <c r="PVW79" s="90"/>
      <c r="PVX79" s="90"/>
      <c r="PVY79" s="90"/>
      <c r="PVZ79" s="90"/>
      <c r="PWA79" s="90"/>
      <c r="PWB79" s="90"/>
      <c r="PWC79" s="90"/>
      <c r="PWD79" s="90"/>
      <c r="PWE79" s="90"/>
      <c r="PWF79" s="90"/>
      <c r="PWG79" s="90"/>
      <c r="PWH79" s="90"/>
      <c r="PWI79" s="90"/>
      <c r="PWJ79" s="90"/>
      <c r="PWK79" s="90"/>
      <c r="PWL79" s="90"/>
      <c r="PWM79" s="90"/>
      <c r="PWN79" s="90"/>
      <c r="PWO79" s="90"/>
      <c r="PWP79" s="90"/>
      <c r="PWQ79" s="90"/>
      <c r="PWR79" s="90"/>
      <c r="PWS79" s="90"/>
      <c r="PWT79" s="90"/>
      <c r="PWU79" s="90"/>
      <c r="PWV79" s="90"/>
      <c r="PWW79" s="90"/>
      <c r="PWX79" s="90"/>
      <c r="PWY79" s="90"/>
      <c r="PWZ79" s="90"/>
      <c r="PXA79" s="90"/>
      <c r="PXB79" s="90"/>
      <c r="PXC79" s="90"/>
      <c r="PXD79" s="90"/>
      <c r="PXE79" s="90"/>
      <c r="PXF79" s="90"/>
      <c r="PXG79" s="90"/>
      <c r="PXH79" s="90"/>
      <c r="PXI79" s="90"/>
      <c r="PXJ79" s="90"/>
      <c r="PXK79" s="90"/>
      <c r="PXL79" s="90"/>
      <c r="PXM79" s="90"/>
      <c r="PXN79" s="90"/>
      <c r="PXO79" s="90"/>
      <c r="PXP79" s="90"/>
      <c r="PXQ79" s="90"/>
      <c r="PXR79" s="90"/>
      <c r="PXS79" s="90"/>
      <c r="PXT79" s="90"/>
      <c r="PXU79" s="90"/>
      <c r="PXV79" s="90"/>
      <c r="PXW79" s="90"/>
      <c r="PXX79" s="90"/>
      <c r="PXY79" s="90"/>
      <c r="PXZ79" s="90"/>
      <c r="PYA79" s="90"/>
      <c r="PYB79" s="90"/>
      <c r="PYC79" s="90"/>
      <c r="PYD79" s="90"/>
      <c r="PYE79" s="90"/>
      <c r="PYF79" s="90"/>
      <c r="PYG79" s="90"/>
      <c r="PYH79" s="90"/>
      <c r="PYI79" s="90"/>
      <c r="PYJ79" s="90"/>
      <c r="PYK79" s="90"/>
      <c r="PYL79" s="90"/>
      <c r="PYM79" s="90"/>
      <c r="PYN79" s="90"/>
      <c r="PYO79" s="90"/>
      <c r="PYP79" s="90"/>
      <c r="PYQ79" s="90"/>
      <c r="PYR79" s="90"/>
      <c r="PYS79" s="90"/>
      <c r="PYT79" s="90"/>
      <c r="PYU79" s="90"/>
      <c r="PYV79" s="90"/>
      <c r="PYW79" s="90"/>
      <c r="PYX79" s="90"/>
      <c r="PYY79" s="90"/>
      <c r="PYZ79" s="90"/>
      <c r="PZA79" s="90"/>
      <c r="PZB79" s="90"/>
      <c r="PZC79" s="90"/>
      <c r="PZD79" s="90"/>
      <c r="PZE79" s="90"/>
      <c r="PZF79" s="90"/>
      <c r="PZG79" s="90"/>
      <c r="PZH79" s="90"/>
      <c r="PZI79" s="90"/>
      <c r="PZJ79" s="90"/>
      <c r="PZK79" s="90"/>
      <c r="PZL79" s="90"/>
      <c r="PZM79" s="90"/>
      <c r="PZN79" s="90"/>
      <c r="PZO79" s="90"/>
      <c r="PZP79" s="90"/>
      <c r="PZQ79" s="90"/>
      <c r="PZR79" s="90"/>
      <c r="PZS79" s="90"/>
      <c r="PZT79" s="90"/>
      <c r="PZU79" s="90"/>
      <c r="PZV79" s="90"/>
      <c r="PZW79" s="90"/>
      <c r="PZX79" s="90"/>
      <c r="PZY79" s="90"/>
      <c r="PZZ79" s="90"/>
      <c r="QAA79" s="90"/>
      <c r="QAB79" s="90"/>
      <c r="QAC79" s="90"/>
      <c r="QAD79" s="90"/>
      <c r="QAE79" s="90"/>
      <c r="QAF79" s="90"/>
      <c r="QAG79" s="90"/>
      <c r="QAH79" s="90"/>
      <c r="QAI79" s="90"/>
      <c r="QAJ79" s="90"/>
      <c r="QAK79" s="90"/>
      <c r="QAL79" s="90"/>
      <c r="QAM79" s="90"/>
      <c r="QAN79" s="90"/>
      <c r="QAO79" s="90"/>
      <c r="QAP79" s="90"/>
      <c r="QAQ79" s="90"/>
      <c r="QAR79" s="90"/>
      <c r="QAS79" s="90"/>
      <c r="QAT79" s="90"/>
      <c r="QAU79" s="90"/>
      <c r="QAV79" s="90"/>
      <c r="QAW79" s="90"/>
      <c r="QAX79" s="90"/>
      <c r="QAY79" s="90"/>
      <c r="QAZ79" s="90"/>
      <c r="QBA79" s="90"/>
      <c r="QBB79" s="90"/>
      <c r="QBC79" s="90"/>
      <c r="QBD79" s="90"/>
      <c r="QBE79" s="90"/>
      <c r="QBF79" s="90"/>
      <c r="QBG79" s="90"/>
      <c r="QBH79" s="90"/>
      <c r="QBI79" s="90"/>
      <c r="QBJ79" s="90"/>
      <c r="QBK79" s="90"/>
      <c r="QBL79" s="90"/>
      <c r="QBM79" s="90"/>
      <c r="QBN79" s="90"/>
      <c r="QBO79" s="90"/>
      <c r="QBP79" s="90"/>
      <c r="QBQ79" s="90"/>
      <c r="QBR79" s="90"/>
      <c r="QBS79" s="90"/>
      <c r="QBT79" s="90"/>
      <c r="QBU79" s="90"/>
      <c r="QBV79" s="90"/>
      <c r="QBW79" s="90"/>
      <c r="QBX79" s="90"/>
      <c r="QBY79" s="90"/>
      <c r="QBZ79" s="90"/>
      <c r="QCA79" s="90"/>
      <c r="QCB79" s="90"/>
      <c r="QCC79" s="90"/>
      <c r="QCD79" s="90"/>
      <c r="QCE79" s="90"/>
      <c r="QCF79" s="90"/>
      <c r="QCG79" s="90"/>
      <c r="QCH79" s="90"/>
      <c r="QCI79" s="90"/>
      <c r="QCJ79" s="90"/>
      <c r="QCK79" s="90"/>
      <c r="QCL79" s="90"/>
      <c r="QCM79" s="90"/>
      <c r="QCN79" s="90"/>
      <c r="QCO79" s="90"/>
      <c r="QCP79" s="90"/>
      <c r="QCQ79" s="90"/>
      <c r="QCR79" s="90"/>
      <c r="QCS79" s="90"/>
      <c r="QCT79" s="90"/>
      <c r="QCU79" s="90"/>
      <c r="QCV79" s="90"/>
      <c r="QCW79" s="90"/>
      <c r="QCX79" s="90"/>
      <c r="QCY79" s="90"/>
      <c r="QCZ79" s="90"/>
      <c r="QDA79" s="90"/>
      <c r="QDB79" s="90"/>
      <c r="QDC79" s="90"/>
      <c r="QDD79" s="90"/>
      <c r="QDE79" s="90"/>
      <c r="QDF79" s="90"/>
      <c r="QDG79" s="90"/>
      <c r="QDH79" s="90"/>
      <c r="QDI79" s="90"/>
      <c r="QDJ79" s="90"/>
      <c r="QDK79" s="90"/>
      <c r="QDL79" s="90"/>
      <c r="QDM79" s="90"/>
      <c r="QDN79" s="90"/>
      <c r="QDO79" s="90"/>
      <c r="QDP79" s="90"/>
      <c r="QDQ79" s="90"/>
      <c r="QDR79" s="90"/>
      <c r="QDS79" s="90"/>
      <c r="QDT79" s="90"/>
      <c r="QDU79" s="90"/>
      <c r="QDV79" s="90"/>
      <c r="QDW79" s="90"/>
      <c r="QDX79" s="90"/>
      <c r="QDY79" s="90"/>
      <c r="QDZ79" s="90"/>
      <c r="QEA79" s="90"/>
      <c r="QEB79" s="90"/>
      <c r="QEC79" s="90"/>
      <c r="QED79" s="90"/>
      <c r="QEE79" s="90"/>
      <c r="QEF79" s="90"/>
      <c r="QEG79" s="90"/>
      <c r="QEH79" s="90"/>
      <c r="QEI79" s="90"/>
      <c r="QEJ79" s="90"/>
      <c r="QEK79" s="90"/>
      <c r="QEL79" s="90"/>
      <c r="QEM79" s="90"/>
      <c r="QEN79" s="90"/>
      <c r="QEO79" s="90"/>
      <c r="QEP79" s="90"/>
      <c r="QEQ79" s="90"/>
      <c r="QER79" s="90"/>
      <c r="QES79" s="90"/>
      <c r="QET79" s="90"/>
      <c r="QEU79" s="90"/>
      <c r="QEV79" s="90"/>
      <c r="QEW79" s="90"/>
      <c r="QEX79" s="90"/>
      <c r="QEY79" s="90"/>
      <c r="QEZ79" s="90"/>
      <c r="QFA79" s="90"/>
      <c r="QFB79" s="90"/>
      <c r="QFC79" s="90"/>
      <c r="QFD79" s="90"/>
      <c r="QFE79" s="90"/>
      <c r="QFF79" s="90"/>
      <c r="QFG79" s="90"/>
      <c r="QFH79" s="90"/>
      <c r="QFI79" s="90"/>
      <c r="QFJ79" s="90"/>
      <c r="QFK79" s="90"/>
      <c r="QFL79" s="90"/>
      <c r="QFM79" s="90"/>
      <c r="QFN79" s="90"/>
      <c r="QFO79" s="90"/>
      <c r="QFP79" s="90"/>
      <c r="QFQ79" s="90"/>
      <c r="QFR79" s="90"/>
      <c r="QFS79" s="90"/>
      <c r="QFT79" s="90"/>
      <c r="QFU79" s="90"/>
      <c r="QFV79" s="90"/>
      <c r="QFW79" s="90"/>
      <c r="QFX79" s="90"/>
      <c r="QFY79" s="90"/>
      <c r="QFZ79" s="90"/>
      <c r="QGA79" s="90"/>
      <c r="QGB79" s="90"/>
      <c r="QGC79" s="90"/>
      <c r="QGD79" s="90"/>
      <c r="QGE79" s="90"/>
      <c r="QGF79" s="90"/>
      <c r="QGG79" s="90"/>
      <c r="QGH79" s="90"/>
      <c r="QGI79" s="90"/>
      <c r="QGJ79" s="90"/>
      <c r="QGK79" s="90"/>
      <c r="QGL79" s="90"/>
      <c r="QGM79" s="90"/>
      <c r="QGN79" s="90"/>
      <c r="QGO79" s="90"/>
      <c r="QGP79" s="90"/>
      <c r="QGQ79" s="90"/>
      <c r="QGR79" s="90"/>
      <c r="QGS79" s="90"/>
      <c r="QGT79" s="90"/>
      <c r="QGU79" s="90"/>
      <c r="QGV79" s="90"/>
      <c r="QGW79" s="90"/>
      <c r="QGX79" s="90"/>
      <c r="QGY79" s="90"/>
      <c r="QGZ79" s="90"/>
      <c r="QHA79" s="90"/>
      <c r="QHB79" s="90"/>
      <c r="QHC79" s="90"/>
      <c r="QHD79" s="90"/>
      <c r="QHE79" s="90"/>
      <c r="QHF79" s="90"/>
      <c r="QHG79" s="90"/>
      <c r="QHH79" s="90"/>
      <c r="QHI79" s="90"/>
      <c r="QHJ79" s="90"/>
      <c r="QHK79" s="90"/>
      <c r="QHL79" s="90"/>
      <c r="QHM79" s="90"/>
      <c r="QHN79" s="90"/>
      <c r="QHO79" s="90"/>
      <c r="QHP79" s="90"/>
      <c r="QHQ79" s="90"/>
      <c r="QHR79" s="90"/>
      <c r="QHS79" s="90"/>
      <c r="QHT79" s="90"/>
      <c r="QHU79" s="90"/>
      <c r="QHV79" s="90"/>
      <c r="QHW79" s="90"/>
      <c r="QHX79" s="90"/>
      <c r="QHY79" s="90"/>
      <c r="QHZ79" s="90"/>
      <c r="QIA79" s="90"/>
      <c r="QIB79" s="90"/>
      <c r="QIC79" s="90"/>
      <c r="QID79" s="90"/>
      <c r="QIE79" s="90"/>
      <c r="QIF79" s="90"/>
      <c r="QIG79" s="90"/>
      <c r="QIH79" s="90"/>
      <c r="QII79" s="90"/>
      <c r="QIJ79" s="90"/>
      <c r="QIK79" s="90"/>
      <c r="QIL79" s="90"/>
      <c r="QIM79" s="90"/>
      <c r="QIN79" s="90"/>
      <c r="QIO79" s="90"/>
      <c r="QIP79" s="90"/>
      <c r="QIQ79" s="90"/>
      <c r="QIR79" s="90"/>
      <c r="QIS79" s="90"/>
      <c r="QIT79" s="90"/>
      <c r="QIU79" s="90"/>
      <c r="QIV79" s="90"/>
      <c r="QIW79" s="90"/>
      <c r="QIX79" s="90"/>
      <c r="QIY79" s="90"/>
      <c r="QIZ79" s="90"/>
      <c r="QJA79" s="90"/>
      <c r="QJB79" s="90"/>
      <c r="QJC79" s="90"/>
      <c r="QJD79" s="90"/>
      <c r="QJE79" s="90"/>
      <c r="QJF79" s="90"/>
      <c r="QJG79" s="90"/>
      <c r="QJH79" s="90"/>
      <c r="QJI79" s="90"/>
      <c r="QJJ79" s="90"/>
      <c r="QJK79" s="90"/>
      <c r="QJL79" s="90"/>
      <c r="QJM79" s="90"/>
      <c r="QJN79" s="90"/>
      <c r="QJO79" s="90"/>
      <c r="QJP79" s="90"/>
      <c r="QJQ79" s="90"/>
      <c r="QJR79" s="90"/>
      <c r="QJS79" s="90"/>
      <c r="QJT79" s="90"/>
      <c r="QJU79" s="90"/>
      <c r="QJV79" s="90"/>
      <c r="QJW79" s="90"/>
      <c r="QJX79" s="90"/>
      <c r="QJY79" s="90"/>
      <c r="QJZ79" s="90"/>
      <c r="QKA79" s="90"/>
      <c r="QKB79" s="90"/>
      <c r="QKC79" s="90"/>
      <c r="QKD79" s="90"/>
      <c r="QKE79" s="90"/>
      <c r="QKF79" s="90"/>
      <c r="QKG79" s="90"/>
      <c r="QKH79" s="90"/>
      <c r="QKI79" s="90"/>
      <c r="QKJ79" s="90"/>
      <c r="QKK79" s="90"/>
      <c r="QKL79" s="90"/>
      <c r="QKM79" s="90"/>
      <c r="QKN79" s="90"/>
      <c r="QKO79" s="90"/>
      <c r="QKP79" s="90"/>
      <c r="QKQ79" s="90"/>
      <c r="QKR79" s="90"/>
      <c r="QKS79" s="90"/>
      <c r="QKT79" s="90"/>
      <c r="QKU79" s="90"/>
      <c r="QKV79" s="90"/>
      <c r="QKW79" s="90"/>
      <c r="QKX79" s="90"/>
      <c r="QKY79" s="90"/>
      <c r="QKZ79" s="90"/>
      <c r="QLA79" s="90"/>
      <c r="QLB79" s="90"/>
      <c r="QLC79" s="90"/>
      <c r="QLD79" s="90"/>
      <c r="QLE79" s="90"/>
      <c r="QLF79" s="90"/>
      <c r="QLG79" s="90"/>
      <c r="QLH79" s="90"/>
      <c r="QLI79" s="90"/>
      <c r="QLJ79" s="90"/>
      <c r="QLK79" s="90"/>
      <c r="QLL79" s="90"/>
      <c r="QLM79" s="90"/>
      <c r="QLN79" s="90"/>
      <c r="QLO79" s="90"/>
      <c r="QLP79" s="90"/>
      <c r="QLQ79" s="90"/>
      <c r="QLR79" s="90"/>
      <c r="QLS79" s="90"/>
      <c r="QLT79" s="90"/>
      <c r="QLU79" s="90"/>
      <c r="QLV79" s="90"/>
      <c r="QLW79" s="90"/>
      <c r="QLX79" s="90"/>
      <c r="QLY79" s="90"/>
      <c r="QLZ79" s="90"/>
      <c r="QMA79" s="90"/>
      <c r="QMB79" s="90"/>
      <c r="QMC79" s="90"/>
      <c r="QMD79" s="90"/>
      <c r="QME79" s="90"/>
      <c r="QMF79" s="90"/>
      <c r="QMG79" s="90"/>
      <c r="QMH79" s="90"/>
      <c r="QMI79" s="90"/>
      <c r="QMJ79" s="90"/>
      <c r="QMK79" s="90"/>
      <c r="QML79" s="90"/>
      <c r="QMM79" s="90"/>
      <c r="QMN79" s="90"/>
      <c r="QMO79" s="90"/>
      <c r="QMP79" s="90"/>
      <c r="QMQ79" s="90"/>
      <c r="QMR79" s="90"/>
      <c r="QMS79" s="90"/>
      <c r="QMT79" s="90"/>
      <c r="QMU79" s="90"/>
      <c r="QMV79" s="90"/>
      <c r="QMW79" s="90"/>
      <c r="QMX79" s="90"/>
      <c r="QMY79" s="90"/>
      <c r="QMZ79" s="90"/>
      <c r="QNA79" s="90"/>
      <c r="QNB79" s="90"/>
      <c r="QNC79" s="90"/>
      <c r="QND79" s="90"/>
      <c r="QNE79" s="90"/>
      <c r="QNF79" s="90"/>
      <c r="QNG79" s="90"/>
      <c r="QNH79" s="90"/>
      <c r="QNI79" s="90"/>
      <c r="QNJ79" s="90"/>
      <c r="QNK79" s="90"/>
      <c r="QNL79" s="90"/>
      <c r="QNM79" s="90"/>
      <c r="QNN79" s="90"/>
      <c r="QNO79" s="90"/>
      <c r="QNP79" s="90"/>
      <c r="QNQ79" s="90"/>
      <c r="QNR79" s="90"/>
      <c r="QNS79" s="90"/>
      <c r="QNT79" s="90"/>
      <c r="QNU79" s="90"/>
      <c r="QNV79" s="90"/>
      <c r="QNW79" s="90"/>
      <c r="QNX79" s="90"/>
      <c r="QNY79" s="90"/>
      <c r="QNZ79" s="90"/>
      <c r="QOA79" s="90"/>
      <c r="QOB79" s="90"/>
      <c r="QOC79" s="90"/>
      <c r="QOD79" s="90"/>
      <c r="QOE79" s="90"/>
      <c r="QOF79" s="90"/>
      <c r="QOG79" s="90"/>
      <c r="QOH79" s="90"/>
      <c r="QOI79" s="90"/>
      <c r="QOJ79" s="90"/>
      <c r="QOK79" s="90"/>
      <c r="QOL79" s="90"/>
      <c r="QOM79" s="90"/>
      <c r="QON79" s="90"/>
      <c r="QOO79" s="90"/>
      <c r="QOP79" s="90"/>
      <c r="QOQ79" s="90"/>
      <c r="QOR79" s="90"/>
      <c r="QOS79" s="90"/>
      <c r="QOT79" s="90"/>
      <c r="QOU79" s="90"/>
      <c r="QOV79" s="90"/>
      <c r="QOW79" s="90"/>
      <c r="QOX79" s="90"/>
      <c r="QOY79" s="90"/>
      <c r="QOZ79" s="90"/>
      <c r="QPA79" s="90"/>
      <c r="QPB79" s="90"/>
      <c r="QPC79" s="90"/>
      <c r="QPD79" s="90"/>
      <c r="QPE79" s="90"/>
      <c r="QPF79" s="90"/>
      <c r="QPG79" s="90"/>
      <c r="QPH79" s="90"/>
      <c r="QPI79" s="90"/>
      <c r="QPJ79" s="90"/>
      <c r="QPK79" s="90"/>
      <c r="QPL79" s="90"/>
      <c r="QPM79" s="90"/>
      <c r="QPN79" s="90"/>
      <c r="QPO79" s="90"/>
      <c r="QPP79" s="90"/>
      <c r="QPQ79" s="90"/>
      <c r="QPR79" s="90"/>
      <c r="QPS79" s="90"/>
      <c r="QPT79" s="90"/>
      <c r="QPU79" s="90"/>
      <c r="QPV79" s="90"/>
      <c r="QPW79" s="90"/>
      <c r="QPX79" s="90"/>
      <c r="QPY79" s="90"/>
      <c r="QPZ79" s="90"/>
      <c r="QQA79" s="90"/>
      <c r="QQB79" s="90"/>
      <c r="QQC79" s="90"/>
      <c r="QQD79" s="90"/>
      <c r="QQE79" s="90"/>
      <c r="QQF79" s="90"/>
      <c r="QQG79" s="90"/>
      <c r="QQH79" s="90"/>
      <c r="QQI79" s="90"/>
      <c r="QQJ79" s="90"/>
      <c r="QQK79" s="90"/>
      <c r="QQL79" s="90"/>
      <c r="QQM79" s="90"/>
      <c r="QQN79" s="90"/>
      <c r="QQO79" s="90"/>
      <c r="QQP79" s="90"/>
      <c r="QQQ79" s="90"/>
      <c r="QQR79" s="90"/>
      <c r="QQS79" s="90"/>
      <c r="QQT79" s="90"/>
      <c r="QQU79" s="90"/>
      <c r="QQV79" s="90"/>
      <c r="QQW79" s="90"/>
      <c r="QQX79" s="90"/>
      <c r="QQY79" s="90"/>
      <c r="QQZ79" s="90"/>
      <c r="QRA79" s="90"/>
      <c r="QRB79" s="90"/>
      <c r="QRC79" s="90"/>
      <c r="QRD79" s="90"/>
      <c r="QRE79" s="90"/>
      <c r="QRF79" s="90"/>
      <c r="QRG79" s="90"/>
      <c r="QRH79" s="90"/>
      <c r="QRI79" s="90"/>
      <c r="QRJ79" s="90"/>
      <c r="QRK79" s="90"/>
      <c r="QRL79" s="90"/>
      <c r="QRM79" s="90"/>
      <c r="QRN79" s="90"/>
      <c r="QRO79" s="90"/>
      <c r="QRP79" s="90"/>
      <c r="QRQ79" s="90"/>
      <c r="QRR79" s="90"/>
      <c r="QRS79" s="90"/>
      <c r="QRT79" s="90"/>
      <c r="QRU79" s="90"/>
      <c r="QRV79" s="90"/>
      <c r="QRW79" s="90"/>
      <c r="QRX79" s="90"/>
      <c r="QRY79" s="90"/>
      <c r="QRZ79" s="90"/>
      <c r="QSA79" s="90"/>
      <c r="QSB79" s="90"/>
      <c r="QSC79" s="90"/>
      <c r="QSD79" s="90"/>
      <c r="QSE79" s="90"/>
      <c r="QSF79" s="90"/>
      <c r="QSG79" s="90"/>
      <c r="QSH79" s="90"/>
      <c r="QSI79" s="90"/>
      <c r="QSJ79" s="90"/>
      <c r="QSK79" s="90"/>
      <c r="QSL79" s="90"/>
      <c r="QSM79" s="90"/>
      <c r="QSN79" s="90"/>
      <c r="QSO79" s="90"/>
      <c r="QSP79" s="90"/>
      <c r="QSQ79" s="90"/>
      <c r="QSR79" s="90"/>
      <c r="QSS79" s="90"/>
      <c r="QST79" s="90"/>
      <c r="QSU79" s="90"/>
      <c r="QSV79" s="90"/>
      <c r="QSW79" s="90"/>
      <c r="QSX79" s="90"/>
      <c r="QSY79" s="90"/>
      <c r="QSZ79" s="90"/>
      <c r="QTA79" s="90"/>
      <c r="QTB79" s="90"/>
      <c r="QTC79" s="90"/>
      <c r="QTD79" s="90"/>
      <c r="QTE79" s="90"/>
      <c r="QTF79" s="90"/>
      <c r="QTG79" s="90"/>
      <c r="QTH79" s="90"/>
      <c r="QTI79" s="90"/>
      <c r="QTJ79" s="90"/>
      <c r="QTK79" s="90"/>
      <c r="QTL79" s="90"/>
      <c r="QTM79" s="90"/>
      <c r="QTN79" s="90"/>
      <c r="QTO79" s="90"/>
      <c r="QTP79" s="90"/>
      <c r="QTQ79" s="90"/>
      <c r="QTR79" s="90"/>
      <c r="QTS79" s="90"/>
      <c r="QTT79" s="90"/>
      <c r="QTU79" s="90"/>
      <c r="QTV79" s="90"/>
      <c r="QTW79" s="90"/>
      <c r="QTX79" s="90"/>
      <c r="QTY79" s="90"/>
      <c r="QTZ79" s="90"/>
      <c r="QUA79" s="90"/>
      <c r="QUB79" s="90"/>
      <c r="QUC79" s="90"/>
      <c r="QUD79" s="90"/>
      <c r="QUE79" s="90"/>
      <c r="QUF79" s="90"/>
      <c r="QUG79" s="90"/>
      <c r="QUH79" s="90"/>
      <c r="QUI79" s="90"/>
      <c r="QUJ79" s="90"/>
      <c r="QUK79" s="90"/>
      <c r="QUL79" s="90"/>
      <c r="QUM79" s="90"/>
      <c r="QUN79" s="90"/>
      <c r="QUO79" s="90"/>
      <c r="QUP79" s="90"/>
      <c r="QUQ79" s="90"/>
      <c r="QUR79" s="90"/>
      <c r="QUS79" s="90"/>
      <c r="QUT79" s="90"/>
      <c r="QUU79" s="90"/>
      <c r="QUV79" s="90"/>
      <c r="QUW79" s="90"/>
      <c r="QUX79" s="90"/>
      <c r="QUY79" s="90"/>
      <c r="QUZ79" s="90"/>
      <c r="QVA79" s="90"/>
      <c r="QVB79" s="90"/>
      <c r="QVC79" s="90"/>
      <c r="QVD79" s="90"/>
      <c r="QVE79" s="90"/>
      <c r="QVF79" s="90"/>
      <c r="QVG79" s="90"/>
      <c r="QVH79" s="90"/>
      <c r="QVI79" s="90"/>
      <c r="QVJ79" s="90"/>
      <c r="QVK79" s="90"/>
      <c r="QVL79" s="90"/>
      <c r="QVM79" s="90"/>
      <c r="QVN79" s="90"/>
      <c r="QVO79" s="90"/>
      <c r="QVP79" s="90"/>
      <c r="QVQ79" s="90"/>
      <c r="QVR79" s="90"/>
      <c r="QVS79" s="90"/>
      <c r="QVT79" s="90"/>
      <c r="QVU79" s="90"/>
      <c r="QVV79" s="90"/>
      <c r="QVW79" s="90"/>
      <c r="QVX79" s="90"/>
      <c r="QVY79" s="90"/>
      <c r="QVZ79" s="90"/>
      <c r="QWA79" s="90"/>
      <c r="QWB79" s="90"/>
      <c r="QWC79" s="90"/>
      <c r="QWD79" s="90"/>
      <c r="QWE79" s="90"/>
      <c r="QWF79" s="90"/>
      <c r="QWG79" s="90"/>
      <c r="QWH79" s="90"/>
      <c r="QWI79" s="90"/>
      <c r="QWJ79" s="90"/>
      <c r="QWK79" s="90"/>
      <c r="QWL79" s="90"/>
      <c r="QWM79" s="90"/>
      <c r="QWN79" s="90"/>
      <c r="QWO79" s="90"/>
      <c r="QWP79" s="90"/>
      <c r="QWQ79" s="90"/>
      <c r="QWR79" s="90"/>
      <c r="QWS79" s="90"/>
      <c r="QWT79" s="90"/>
      <c r="QWU79" s="90"/>
      <c r="QWV79" s="90"/>
      <c r="QWW79" s="90"/>
      <c r="QWX79" s="90"/>
      <c r="QWY79" s="90"/>
      <c r="QWZ79" s="90"/>
      <c r="QXA79" s="90"/>
      <c r="QXB79" s="90"/>
      <c r="QXC79" s="90"/>
      <c r="QXD79" s="90"/>
      <c r="QXE79" s="90"/>
      <c r="QXF79" s="90"/>
      <c r="QXG79" s="90"/>
      <c r="QXH79" s="90"/>
      <c r="QXI79" s="90"/>
      <c r="QXJ79" s="90"/>
      <c r="QXK79" s="90"/>
      <c r="QXL79" s="90"/>
      <c r="QXM79" s="90"/>
      <c r="QXN79" s="90"/>
      <c r="QXO79" s="90"/>
      <c r="QXP79" s="90"/>
      <c r="QXQ79" s="90"/>
      <c r="QXR79" s="90"/>
      <c r="QXS79" s="90"/>
      <c r="QXT79" s="90"/>
      <c r="QXU79" s="90"/>
      <c r="QXV79" s="90"/>
      <c r="QXW79" s="90"/>
      <c r="QXX79" s="90"/>
      <c r="QXY79" s="90"/>
      <c r="QXZ79" s="90"/>
      <c r="QYA79" s="90"/>
      <c r="QYB79" s="90"/>
      <c r="QYC79" s="90"/>
      <c r="QYD79" s="90"/>
      <c r="QYE79" s="90"/>
      <c r="QYF79" s="90"/>
      <c r="QYG79" s="90"/>
      <c r="QYH79" s="90"/>
      <c r="QYI79" s="90"/>
      <c r="QYJ79" s="90"/>
      <c r="QYK79" s="90"/>
      <c r="QYL79" s="90"/>
      <c r="QYM79" s="90"/>
      <c r="QYN79" s="90"/>
      <c r="QYO79" s="90"/>
      <c r="QYP79" s="90"/>
      <c r="QYQ79" s="90"/>
      <c r="QYR79" s="90"/>
      <c r="QYS79" s="90"/>
      <c r="QYT79" s="90"/>
      <c r="QYU79" s="90"/>
      <c r="QYV79" s="90"/>
      <c r="QYW79" s="90"/>
      <c r="QYX79" s="90"/>
      <c r="QYY79" s="90"/>
      <c r="QYZ79" s="90"/>
      <c r="QZA79" s="90"/>
      <c r="QZB79" s="90"/>
      <c r="QZC79" s="90"/>
      <c r="QZD79" s="90"/>
      <c r="QZE79" s="90"/>
      <c r="QZF79" s="90"/>
      <c r="QZG79" s="90"/>
      <c r="QZH79" s="90"/>
      <c r="QZI79" s="90"/>
      <c r="QZJ79" s="90"/>
      <c r="QZK79" s="90"/>
      <c r="QZL79" s="90"/>
      <c r="QZM79" s="90"/>
      <c r="QZN79" s="90"/>
      <c r="QZO79" s="90"/>
      <c r="QZP79" s="90"/>
      <c r="QZQ79" s="90"/>
      <c r="QZR79" s="90"/>
      <c r="QZS79" s="90"/>
      <c r="QZT79" s="90"/>
      <c r="QZU79" s="90"/>
      <c r="QZV79" s="90"/>
      <c r="QZW79" s="90"/>
      <c r="QZX79" s="90"/>
      <c r="QZY79" s="90"/>
      <c r="QZZ79" s="90"/>
      <c r="RAA79" s="90"/>
      <c r="RAB79" s="90"/>
      <c r="RAC79" s="90"/>
      <c r="RAD79" s="90"/>
      <c r="RAE79" s="90"/>
      <c r="RAF79" s="90"/>
      <c r="RAG79" s="90"/>
      <c r="RAH79" s="90"/>
      <c r="RAI79" s="90"/>
      <c r="RAJ79" s="90"/>
      <c r="RAK79" s="90"/>
      <c r="RAL79" s="90"/>
      <c r="RAM79" s="90"/>
      <c r="RAN79" s="90"/>
      <c r="RAO79" s="90"/>
      <c r="RAP79" s="90"/>
      <c r="RAQ79" s="90"/>
      <c r="RAR79" s="90"/>
      <c r="RAS79" s="90"/>
      <c r="RAT79" s="90"/>
      <c r="RAU79" s="90"/>
      <c r="RAV79" s="90"/>
      <c r="RAW79" s="90"/>
      <c r="RAX79" s="90"/>
      <c r="RAY79" s="90"/>
      <c r="RAZ79" s="90"/>
      <c r="RBA79" s="90"/>
      <c r="RBB79" s="90"/>
      <c r="RBC79" s="90"/>
      <c r="RBD79" s="90"/>
      <c r="RBE79" s="90"/>
      <c r="RBF79" s="90"/>
      <c r="RBG79" s="90"/>
      <c r="RBH79" s="90"/>
      <c r="RBI79" s="90"/>
      <c r="RBJ79" s="90"/>
      <c r="RBK79" s="90"/>
      <c r="RBL79" s="90"/>
      <c r="RBM79" s="90"/>
      <c r="RBN79" s="90"/>
      <c r="RBO79" s="90"/>
      <c r="RBP79" s="90"/>
      <c r="RBQ79" s="90"/>
      <c r="RBR79" s="90"/>
      <c r="RBS79" s="90"/>
      <c r="RBT79" s="90"/>
      <c r="RBU79" s="90"/>
      <c r="RBV79" s="90"/>
      <c r="RBW79" s="90"/>
      <c r="RBX79" s="90"/>
      <c r="RBY79" s="90"/>
      <c r="RBZ79" s="90"/>
      <c r="RCA79" s="90"/>
      <c r="RCB79" s="90"/>
      <c r="RCC79" s="90"/>
      <c r="RCD79" s="90"/>
      <c r="RCE79" s="90"/>
      <c r="RCF79" s="90"/>
      <c r="RCG79" s="90"/>
      <c r="RCH79" s="90"/>
      <c r="RCI79" s="90"/>
      <c r="RCJ79" s="90"/>
      <c r="RCK79" s="90"/>
      <c r="RCL79" s="90"/>
      <c r="RCM79" s="90"/>
      <c r="RCN79" s="90"/>
      <c r="RCO79" s="90"/>
      <c r="RCP79" s="90"/>
      <c r="RCQ79" s="90"/>
      <c r="RCR79" s="90"/>
      <c r="RCS79" s="90"/>
      <c r="RCT79" s="90"/>
      <c r="RCU79" s="90"/>
      <c r="RCV79" s="90"/>
      <c r="RCW79" s="90"/>
      <c r="RCX79" s="90"/>
      <c r="RCY79" s="90"/>
      <c r="RCZ79" s="90"/>
      <c r="RDA79" s="90"/>
      <c r="RDB79" s="90"/>
      <c r="RDC79" s="90"/>
      <c r="RDD79" s="90"/>
      <c r="RDE79" s="90"/>
      <c r="RDF79" s="90"/>
      <c r="RDG79" s="90"/>
      <c r="RDH79" s="90"/>
      <c r="RDI79" s="90"/>
      <c r="RDJ79" s="90"/>
      <c r="RDK79" s="90"/>
      <c r="RDL79" s="90"/>
      <c r="RDM79" s="90"/>
      <c r="RDN79" s="90"/>
      <c r="RDO79" s="90"/>
      <c r="RDP79" s="90"/>
      <c r="RDQ79" s="90"/>
      <c r="RDR79" s="90"/>
      <c r="RDS79" s="90"/>
      <c r="RDT79" s="90"/>
      <c r="RDU79" s="90"/>
      <c r="RDV79" s="90"/>
      <c r="RDW79" s="90"/>
      <c r="RDX79" s="90"/>
      <c r="RDY79" s="90"/>
      <c r="RDZ79" s="90"/>
      <c r="REA79" s="90"/>
      <c r="REB79" s="90"/>
      <c r="REC79" s="90"/>
      <c r="RED79" s="90"/>
      <c r="REE79" s="90"/>
      <c r="REF79" s="90"/>
      <c r="REG79" s="90"/>
      <c r="REH79" s="90"/>
      <c r="REI79" s="90"/>
      <c r="REJ79" s="90"/>
      <c r="REK79" s="90"/>
      <c r="REL79" s="90"/>
      <c r="REM79" s="90"/>
      <c r="REN79" s="90"/>
      <c r="REO79" s="90"/>
      <c r="REP79" s="90"/>
      <c r="REQ79" s="90"/>
      <c r="RER79" s="90"/>
      <c r="RES79" s="90"/>
      <c r="RET79" s="90"/>
      <c r="REU79" s="90"/>
      <c r="REV79" s="90"/>
      <c r="REW79" s="90"/>
      <c r="REX79" s="90"/>
      <c r="REY79" s="90"/>
      <c r="REZ79" s="90"/>
      <c r="RFA79" s="90"/>
      <c r="RFB79" s="90"/>
      <c r="RFC79" s="90"/>
      <c r="RFD79" s="90"/>
      <c r="RFE79" s="90"/>
      <c r="RFF79" s="90"/>
      <c r="RFG79" s="90"/>
      <c r="RFH79" s="90"/>
      <c r="RFI79" s="90"/>
      <c r="RFJ79" s="90"/>
      <c r="RFK79" s="90"/>
      <c r="RFL79" s="90"/>
      <c r="RFM79" s="90"/>
      <c r="RFN79" s="90"/>
      <c r="RFO79" s="90"/>
      <c r="RFP79" s="90"/>
      <c r="RFQ79" s="90"/>
      <c r="RFR79" s="90"/>
      <c r="RFS79" s="90"/>
      <c r="RFT79" s="90"/>
      <c r="RFU79" s="90"/>
      <c r="RFV79" s="90"/>
      <c r="RFW79" s="90"/>
      <c r="RFX79" s="90"/>
      <c r="RFY79" s="90"/>
      <c r="RFZ79" s="90"/>
      <c r="RGA79" s="90"/>
      <c r="RGB79" s="90"/>
      <c r="RGC79" s="90"/>
      <c r="RGD79" s="90"/>
      <c r="RGE79" s="90"/>
      <c r="RGF79" s="90"/>
      <c r="RGG79" s="90"/>
      <c r="RGH79" s="90"/>
      <c r="RGI79" s="90"/>
      <c r="RGJ79" s="90"/>
      <c r="RGK79" s="90"/>
      <c r="RGL79" s="90"/>
      <c r="RGM79" s="90"/>
      <c r="RGN79" s="90"/>
      <c r="RGO79" s="90"/>
      <c r="RGP79" s="90"/>
      <c r="RGQ79" s="90"/>
      <c r="RGR79" s="90"/>
      <c r="RGS79" s="90"/>
      <c r="RGT79" s="90"/>
      <c r="RGU79" s="90"/>
      <c r="RGV79" s="90"/>
      <c r="RGW79" s="90"/>
      <c r="RGX79" s="90"/>
      <c r="RGY79" s="90"/>
      <c r="RGZ79" s="90"/>
      <c r="RHA79" s="90"/>
      <c r="RHB79" s="90"/>
      <c r="RHC79" s="90"/>
      <c r="RHD79" s="90"/>
      <c r="RHE79" s="90"/>
      <c r="RHF79" s="90"/>
      <c r="RHG79" s="90"/>
      <c r="RHH79" s="90"/>
      <c r="RHI79" s="90"/>
      <c r="RHJ79" s="90"/>
      <c r="RHK79" s="90"/>
      <c r="RHL79" s="90"/>
      <c r="RHM79" s="90"/>
      <c r="RHN79" s="90"/>
      <c r="RHO79" s="90"/>
      <c r="RHP79" s="90"/>
      <c r="RHQ79" s="90"/>
      <c r="RHR79" s="90"/>
      <c r="RHS79" s="90"/>
      <c r="RHT79" s="90"/>
      <c r="RHU79" s="90"/>
      <c r="RHV79" s="90"/>
      <c r="RHW79" s="90"/>
      <c r="RHX79" s="90"/>
      <c r="RHY79" s="90"/>
      <c r="RHZ79" s="90"/>
      <c r="RIA79" s="90"/>
      <c r="RIB79" s="90"/>
      <c r="RIC79" s="90"/>
      <c r="RID79" s="90"/>
      <c r="RIE79" s="90"/>
      <c r="RIF79" s="90"/>
      <c r="RIG79" s="90"/>
      <c r="RIH79" s="90"/>
      <c r="RII79" s="90"/>
      <c r="RIJ79" s="90"/>
      <c r="RIK79" s="90"/>
      <c r="RIL79" s="90"/>
      <c r="RIM79" s="90"/>
      <c r="RIN79" s="90"/>
      <c r="RIO79" s="90"/>
      <c r="RIP79" s="90"/>
      <c r="RIQ79" s="90"/>
      <c r="RIR79" s="90"/>
      <c r="RIS79" s="90"/>
      <c r="RIT79" s="90"/>
      <c r="RIU79" s="90"/>
      <c r="RIV79" s="90"/>
      <c r="RIW79" s="90"/>
      <c r="RIX79" s="90"/>
      <c r="RIY79" s="90"/>
      <c r="RIZ79" s="90"/>
      <c r="RJA79" s="90"/>
      <c r="RJB79" s="90"/>
      <c r="RJC79" s="90"/>
      <c r="RJD79" s="90"/>
      <c r="RJE79" s="90"/>
      <c r="RJF79" s="90"/>
      <c r="RJG79" s="90"/>
      <c r="RJH79" s="90"/>
      <c r="RJI79" s="90"/>
      <c r="RJJ79" s="90"/>
      <c r="RJK79" s="90"/>
      <c r="RJL79" s="90"/>
      <c r="RJM79" s="90"/>
      <c r="RJN79" s="90"/>
      <c r="RJO79" s="90"/>
      <c r="RJP79" s="90"/>
      <c r="RJQ79" s="90"/>
      <c r="RJR79" s="90"/>
      <c r="RJS79" s="90"/>
      <c r="RJT79" s="90"/>
      <c r="RJU79" s="90"/>
      <c r="RJV79" s="90"/>
      <c r="RJW79" s="90"/>
      <c r="RJX79" s="90"/>
      <c r="RJY79" s="90"/>
      <c r="RJZ79" s="90"/>
      <c r="RKA79" s="90"/>
      <c r="RKB79" s="90"/>
      <c r="RKC79" s="90"/>
      <c r="RKD79" s="90"/>
      <c r="RKE79" s="90"/>
      <c r="RKF79" s="90"/>
      <c r="RKG79" s="90"/>
      <c r="RKH79" s="90"/>
      <c r="RKI79" s="90"/>
      <c r="RKJ79" s="90"/>
      <c r="RKK79" s="90"/>
      <c r="RKL79" s="90"/>
      <c r="RKM79" s="90"/>
      <c r="RKN79" s="90"/>
      <c r="RKO79" s="90"/>
      <c r="RKP79" s="90"/>
      <c r="RKQ79" s="90"/>
      <c r="RKR79" s="90"/>
      <c r="RKS79" s="90"/>
      <c r="RKT79" s="90"/>
      <c r="RKU79" s="90"/>
      <c r="RKV79" s="90"/>
      <c r="RKW79" s="90"/>
      <c r="RKX79" s="90"/>
      <c r="RKY79" s="90"/>
      <c r="RKZ79" s="90"/>
      <c r="RLA79" s="90"/>
      <c r="RLB79" s="90"/>
      <c r="RLC79" s="90"/>
      <c r="RLD79" s="90"/>
      <c r="RLE79" s="90"/>
      <c r="RLF79" s="90"/>
      <c r="RLG79" s="90"/>
      <c r="RLH79" s="90"/>
      <c r="RLI79" s="90"/>
      <c r="RLJ79" s="90"/>
      <c r="RLK79" s="90"/>
      <c r="RLL79" s="90"/>
      <c r="RLM79" s="90"/>
      <c r="RLN79" s="90"/>
      <c r="RLO79" s="90"/>
      <c r="RLP79" s="90"/>
      <c r="RLQ79" s="90"/>
      <c r="RLR79" s="90"/>
      <c r="RLS79" s="90"/>
      <c r="RLT79" s="90"/>
      <c r="RLU79" s="90"/>
      <c r="RLV79" s="90"/>
      <c r="RLW79" s="90"/>
      <c r="RLX79" s="90"/>
      <c r="RLY79" s="90"/>
      <c r="RLZ79" s="90"/>
      <c r="RMA79" s="90"/>
      <c r="RMB79" s="90"/>
      <c r="RMC79" s="90"/>
      <c r="RMD79" s="90"/>
      <c r="RME79" s="90"/>
      <c r="RMF79" s="90"/>
      <c r="RMG79" s="90"/>
      <c r="RMH79" s="90"/>
      <c r="RMI79" s="90"/>
      <c r="RMJ79" s="90"/>
      <c r="RMK79" s="90"/>
      <c r="RML79" s="90"/>
      <c r="RMM79" s="90"/>
      <c r="RMN79" s="90"/>
      <c r="RMO79" s="90"/>
      <c r="RMP79" s="90"/>
      <c r="RMQ79" s="90"/>
      <c r="RMR79" s="90"/>
      <c r="RMS79" s="90"/>
      <c r="RMT79" s="90"/>
      <c r="RMU79" s="90"/>
      <c r="RMV79" s="90"/>
      <c r="RMW79" s="90"/>
      <c r="RMX79" s="90"/>
      <c r="RMY79" s="90"/>
      <c r="RMZ79" s="90"/>
      <c r="RNA79" s="90"/>
      <c r="RNB79" s="90"/>
      <c r="RNC79" s="90"/>
      <c r="RND79" s="90"/>
      <c r="RNE79" s="90"/>
      <c r="RNF79" s="90"/>
      <c r="RNG79" s="90"/>
      <c r="RNH79" s="90"/>
      <c r="RNI79" s="90"/>
      <c r="RNJ79" s="90"/>
      <c r="RNK79" s="90"/>
      <c r="RNL79" s="90"/>
      <c r="RNM79" s="90"/>
      <c r="RNN79" s="90"/>
      <c r="RNO79" s="90"/>
      <c r="RNP79" s="90"/>
      <c r="RNQ79" s="90"/>
      <c r="RNR79" s="90"/>
      <c r="RNS79" s="90"/>
      <c r="RNT79" s="90"/>
      <c r="RNU79" s="90"/>
      <c r="RNV79" s="90"/>
      <c r="RNW79" s="90"/>
      <c r="RNX79" s="90"/>
      <c r="RNY79" s="90"/>
      <c r="RNZ79" s="90"/>
      <c r="ROA79" s="90"/>
      <c r="ROB79" s="90"/>
      <c r="ROC79" s="90"/>
      <c r="ROD79" s="90"/>
      <c r="ROE79" s="90"/>
      <c r="ROF79" s="90"/>
      <c r="ROG79" s="90"/>
      <c r="ROH79" s="90"/>
      <c r="ROI79" s="90"/>
      <c r="ROJ79" s="90"/>
      <c r="ROK79" s="90"/>
      <c r="ROL79" s="90"/>
      <c r="ROM79" s="90"/>
      <c r="RON79" s="90"/>
      <c r="ROO79" s="90"/>
      <c r="ROP79" s="90"/>
      <c r="ROQ79" s="90"/>
      <c r="ROR79" s="90"/>
      <c r="ROS79" s="90"/>
      <c r="ROT79" s="90"/>
      <c r="ROU79" s="90"/>
      <c r="ROV79" s="90"/>
      <c r="ROW79" s="90"/>
      <c r="ROX79" s="90"/>
      <c r="ROY79" s="90"/>
      <c r="ROZ79" s="90"/>
      <c r="RPA79" s="90"/>
      <c r="RPB79" s="90"/>
      <c r="RPC79" s="90"/>
      <c r="RPD79" s="90"/>
      <c r="RPE79" s="90"/>
      <c r="RPF79" s="90"/>
      <c r="RPG79" s="90"/>
      <c r="RPH79" s="90"/>
      <c r="RPI79" s="90"/>
      <c r="RPJ79" s="90"/>
      <c r="RPK79" s="90"/>
      <c r="RPL79" s="90"/>
      <c r="RPM79" s="90"/>
      <c r="RPN79" s="90"/>
      <c r="RPO79" s="90"/>
      <c r="RPP79" s="90"/>
      <c r="RPQ79" s="90"/>
      <c r="RPR79" s="90"/>
      <c r="RPS79" s="90"/>
      <c r="RPT79" s="90"/>
      <c r="RPU79" s="90"/>
      <c r="RPV79" s="90"/>
      <c r="RPW79" s="90"/>
      <c r="RPX79" s="90"/>
      <c r="RPY79" s="90"/>
      <c r="RPZ79" s="90"/>
      <c r="RQA79" s="90"/>
      <c r="RQB79" s="90"/>
      <c r="RQC79" s="90"/>
      <c r="RQD79" s="90"/>
      <c r="RQE79" s="90"/>
      <c r="RQF79" s="90"/>
      <c r="RQG79" s="90"/>
      <c r="RQH79" s="90"/>
      <c r="RQI79" s="90"/>
      <c r="RQJ79" s="90"/>
      <c r="RQK79" s="90"/>
      <c r="RQL79" s="90"/>
      <c r="RQM79" s="90"/>
      <c r="RQN79" s="90"/>
      <c r="RQO79" s="90"/>
      <c r="RQP79" s="90"/>
      <c r="RQQ79" s="90"/>
      <c r="RQR79" s="90"/>
      <c r="RQS79" s="90"/>
      <c r="RQT79" s="90"/>
      <c r="RQU79" s="90"/>
      <c r="RQV79" s="90"/>
      <c r="RQW79" s="90"/>
      <c r="RQX79" s="90"/>
      <c r="RQY79" s="90"/>
      <c r="RQZ79" s="90"/>
      <c r="RRA79" s="90"/>
      <c r="RRB79" s="90"/>
      <c r="RRC79" s="90"/>
      <c r="RRD79" s="90"/>
      <c r="RRE79" s="90"/>
      <c r="RRF79" s="90"/>
      <c r="RRG79" s="90"/>
      <c r="RRH79" s="90"/>
      <c r="RRI79" s="90"/>
      <c r="RRJ79" s="90"/>
      <c r="RRK79" s="90"/>
      <c r="RRL79" s="90"/>
      <c r="RRM79" s="90"/>
      <c r="RRN79" s="90"/>
      <c r="RRO79" s="90"/>
      <c r="RRP79" s="90"/>
      <c r="RRQ79" s="90"/>
      <c r="RRR79" s="90"/>
      <c r="RRS79" s="90"/>
      <c r="RRT79" s="90"/>
      <c r="RRU79" s="90"/>
      <c r="RRV79" s="90"/>
      <c r="RRW79" s="90"/>
      <c r="RRX79" s="90"/>
      <c r="RRY79" s="90"/>
      <c r="RRZ79" s="90"/>
      <c r="RSA79" s="90"/>
      <c r="RSB79" s="90"/>
      <c r="RSC79" s="90"/>
      <c r="RSD79" s="90"/>
      <c r="RSE79" s="90"/>
      <c r="RSF79" s="90"/>
      <c r="RSG79" s="90"/>
      <c r="RSH79" s="90"/>
      <c r="RSI79" s="90"/>
      <c r="RSJ79" s="90"/>
      <c r="RSK79" s="90"/>
      <c r="RSL79" s="90"/>
      <c r="RSM79" s="90"/>
      <c r="RSN79" s="90"/>
      <c r="RSO79" s="90"/>
      <c r="RSP79" s="90"/>
      <c r="RSQ79" s="90"/>
      <c r="RSR79" s="90"/>
      <c r="RSS79" s="90"/>
      <c r="RST79" s="90"/>
      <c r="RSU79" s="90"/>
      <c r="RSV79" s="90"/>
      <c r="RSW79" s="90"/>
      <c r="RSX79" s="90"/>
      <c r="RSY79" s="90"/>
      <c r="RSZ79" s="90"/>
      <c r="RTA79" s="90"/>
      <c r="RTB79" s="90"/>
      <c r="RTC79" s="90"/>
      <c r="RTD79" s="90"/>
      <c r="RTE79" s="90"/>
      <c r="RTF79" s="90"/>
      <c r="RTG79" s="90"/>
      <c r="RTH79" s="90"/>
      <c r="RTI79" s="90"/>
      <c r="RTJ79" s="90"/>
      <c r="RTK79" s="90"/>
      <c r="RTL79" s="90"/>
      <c r="RTM79" s="90"/>
      <c r="RTN79" s="90"/>
      <c r="RTO79" s="90"/>
      <c r="RTP79" s="90"/>
      <c r="RTQ79" s="90"/>
      <c r="RTR79" s="90"/>
      <c r="RTS79" s="90"/>
      <c r="RTT79" s="90"/>
      <c r="RTU79" s="90"/>
      <c r="RTV79" s="90"/>
      <c r="RTW79" s="90"/>
      <c r="RTX79" s="90"/>
      <c r="RTY79" s="90"/>
      <c r="RTZ79" s="90"/>
      <c r="RUA79" s="90"/>
      <c r="RUB79" s="90"/>
      <c r="RUC79" s="90"/>
      <c r="RUD79" s="90"/>
      <c r="RUE79" s="90"/>
      <c r="RUF79" s="90"/>
      <c r="RUG79" s="90"/>
      <c r="RUH79" s="90"/>
      <c r="RUI79" s="90"/>
      <c r="RUJ79" s="90"/>
      <c r="RUK79" s="90"/>
      <c r="RUL79" s="90"/>
      <c r="RUM79" s="90"/>
      <c r="RUN79" s="90"/>
      <c r="RUO79" s="90"/>
      <c r="RUP79" s="90"/>
      <c r="RUQ79" s="90"/>
      <c r="RUR79" s="90"/>
      <c r="RUS79" s="90"/>
      <c r="RUT79" s="90"/>
      <c r="RUU79" s="90"/>
      <c r="RUV79" s="90"/>
      <c r="RUW79" s="90"/>
      <c r="RUX79" s="90"/>
      <c r="RUY79" s="90"/>
      <c r="RUZ79" s="90"/>
      <c r="RVA79" s="90"/>
      <c r="RVB79" s="90"/>
      <c r="RVC79" s="90"/>
      <c r="RVD79" s="90"/>
      <c r="RVE79" s="90"/>
      <c r="RVF79" s="90"/>
      <c r="RVG79" s="90"/>
      <c r="RVH79" s="90"/>
      <c r="RVI79" s="90"/>
      <c r="RVJ79" s="90"/>
      <c r="RVK79" s="90"/>
      <c r="RVL79" s="90"/>
      <c r="RVM79" s="90"/>
      <c r="RVN79" s="90"/>
      <c r="RVO79" s="90"/>
      <c r="RVP79" s="90"/>
      <c r="RVQ79" s="90"/>
      <c r="RVR79" s="90"/>
      <c r="RVS79" s="90"/>
      <c r="RVT79" s="90"/>
      <c r="RVU79" s="90"/>
      <c r="RVV79" s="90"/>
      <c r="RVW79" s="90"/>
      <c r="RVX79" s="90"/>
      <c r="RVY79" s="90"/>
      <c r="RVZ79" s="90"/>
      <c r="RWA79" s="90"/>
      <c r="RWB79" s="90"/>
      <c r="RWC79" s="90"/>
      <c r="RWD79" s="90"/>
      <c r="RWE79" s="90"/>
      <c r="RWF79" s="90"/>
      <c r="RWG79" s="90"/>
      <c r="RWH79" s="90"/>
      <c r="RWI79" s="90"/>
      <c r="RWJ79" s="90"/>
      <c r="RWK79" s="90"/>
      <c r="RWL79" s="90"/>
      <c r="RWM79" s="90"/>
      <c r="RWN79" s="90"/>
      <c r="RWO79" s="90"/>
      <c r="RWP79" s="90"/>
      <c r="RWQ79" s="90"/>
      <c r="RWR79" s="90"/>
      <c r="RWS79" s="90"/>
      <c r="RWT79" s="90"/>
      <c r="RWU79" s="90"/>
      <c r="RWV79" s="90"/>
      <c r="RWW79" s="90"/>
      <c r="RWX79" s="90"/>
      <c r="RWY79" s="90"/>
      <c r="RWZ79" s="90"/>
      <c r="RXA79" s="90"/>
      <c r="RXB79" s="90"/>
      <c r="RXC79" s="90"/>
      <c r="RXD79" s="90"/>
      <c r="RXE79" s="90"/>
      <c r="RXF79" s="90"/>
      <c r="RXG79" s="90"/>
      <c r="RXH79" s="90"/>
      <c r="RXI79" s="90"/>
      <c r="RXJ79" s="90"/>
      <c r="RXK79" s="90"/>
      <c r="RXL79" s="90"/>
      <c r="RXM79" s="90"/>
      <c r="RXN79" s="90"/>
      <c r="RXO79" s="90"/>
      <c r="RXP79" s="90"/>
      <c r="RXQ79" s="90"/>
      <c r="RXR79" s="90"/>
      <c r="RXS79" s="90"/>
      <c r="RXT79" s="90"/>
      <c r="RXU79" s="90"/>
      <c r="RXV79" s="90"/>
      <c r="RXW79" s="90"/>
      <c r="RXX79" s="90"/>
      <c r="RXY79" s="90"/>
      <c r="RXZ79" s="90"/>
      <c r="RYA79" s="90"/>
      <c r="RYB79" s="90"/>
      <c r="RYC79" s="90"/>
      <c r="RYD79" s="90"/>
      <c r="RYE79" s="90"/>
      <c r="RYF79" s="90"/>
      <c r="RYG79" s="90"/>
      <c r="RYH79" s="90"/>
      <c r="RYI79" s="90"/>
      <c r="RYJ79" s="90"/>
      <c r="RYK79" s="90"/>
      <c r="RYL79" s="90"/>
      <c r="RYM79" s="90"/>
      <c r="RYN79" s="90"/>
      <c r="RYO79" s="90"/>
      <c r="RYP79" s="90"/>
      <c r="RYQ79" s="90"/>
      <c r="RYR79" s="90"/>
      <c r="RYS79" s="90"/>
      <c r="RYT79" s="90"/>
      <c r="RYU79" s="90"/>
      <c r="RYV79" s="90"/>
      <c r="RYW79" s="90"/>
      <c r="RYX79" s="90"/>
      <c r="RYY79" s="90"/>
      <c r="RYZ79" s="90"/>
      <c r="RZA79" s="90"/>
      <c r="RZB79" s="90"/>
      <c r="RZC79" s="90"/>
      <c r="RZD79" s="90"/>
      <c r="RZE79" s="90"/>
      <c r="RZF79" s="90"/>
      <c r="RZG79" s="90"/>
      <c r="RZH79" s="90"/>
      <c r="RZI79" s="90"/>
      <c r="RZJ79" s="90"/>
      <c r="RZK79" s="90"/>
      <c r="RZL79" s="90"/>
      <c r="RZM79" s="90"/>
      <c r="RZN79" s="90"/>
      <c r="RZO79" s="90"/>
      <c r="RZP79" s="90"/>
      <c r="RZQ79" s="90"/>
      <c r="RZR79" s="90"/>
      <c r="RZS79" s="90"/>
      <c r="RZT79" s="90"/>
      <c r="RZU79" s="90"/>
      <c r="RZV79" s="90"/>
      <c r="RZW79" s="90"/>
      <c r="RZX79" s="90"/>
      <c r="RZY79" s="90"/>
      <c r="RZZ79" s="90"/>
      <c r="SAA79" s="90"/>
      <c r="SAB79" s="90"/>
      <c r="SAC79" s="90"/>
      <c r="SAD79" s="90"/>
      <c r="SAE79" s="90"/>
      <c r="SAF79" s="90"/>
      <c r="SAG79" s="90"/>
      <c r="SAH79" s="90"/>
      <c r="SAI79" s="90"/>
      <c r="SAJ79" s="90"/>
      <c r="SAK79" s="90"/>
      <c r="SAL79" s="90"/>
      <c r="SAM79" s="90"/>
      <c r="SAN79" s="90"/>
      <c r="SAO79" s="90"/>
      <c r="SAP79" s="90"/>
      <c r="SAQ79" s="90"/>
      <c r="SAR79" s="90"/>
      <c r="SAS79" s="90"/>
      <c r="SAT79" s="90"/>
      <c r="SAU79" s="90"/>
      <c r="SAV79" s="90"/>
      <c r="SAW79" s="90"/>
      <c r="SAX79" s="90"/>
      <c r="SAY79" s="90"/>
      <c r="SAZ79" s="90"/>
      <c r="SBA79" s="90"/>
      <c r="SBB79" s="90"/>
      <c r="SBC79" s="90"/>
      <c r="SBD79" s="90"/>
      <c r="SBE79" s="90"/>
      <c r="SBF79" s="90"/>
      <c r="SBG79" s="90"/>
      <c r="SBH79" s="90"/>
      <c r="SBI79" s="90"/>
      <c r="SBJ79" s="90"/>
      <c r="SBK79" s="90"/>
      <c r="SBL79" s="90"/>
      <c r="SBM79" s="90"/>
      <c r="SBN79" s="90"/>
      <c r="SBO79" s="90"/>
      <c r="SBP79" s="90"/>
      <c r="SBQ79" s="90"/>
      <c r="SBR79" s="90"/>
      <c r="SBS79" s="90"/>
      <c r="SBT79" s="90"/>
      <c r="SBU79" s="90"/>
      <c r="SBV79" s="90"/>
      <c r="SBW79" s="90"/>
      <c r="SBX79" s="90"/>
      <c r="SBY79" s="90"/>
      <c r="SBZ79" s="90"/>
      <c r="SCA79" s="90"/>
      <c r="SCB79" s="90"/>
      <c r="SCC79" s="90"/>
      <c r="SCD79" s="90"/>
      <c r="SCE79" s="90"/>
      <c r="SCF79" s="90"/>
      <c r="SCG79" s="90"/>
      <c r="SCH79" s="90"/>
      <c r="SCI79" s="90"/>
      <c r="SCJ79" s="90"/>
      <c r="SCK79" s="90"/>
      <c r="SCL79" s="90"/>
      <c r="SCM79" s="90"/>
      <c r="SCN79" s="90"/>
      <c r="SCO79" s="90"/>
      <c r="SCP79" s="90"/>
      <c r="SCQ79" s="90"/>
      <c r="SCR79" s="90"/>
      <c r="SCS79" s="90"/>
      <c r="SCT79" s="90"/>
      <c r="SCU79" s="90"/>
      <c r="SCV79" s="90"/>
      <c r="SCW79" s="90"/>
      <c r="SCX79" s="90"/>
      <c r="SCY79" s="90"/>
      <c r="SCZ79" s="90"/>
      <c r="SDA79" s="90"/>
      <c r="SDB79" s="90"/>
      <c r="SDC79" s="90"/>
      <c r="SDD79" s="90"/>
      <c r="SDE79" s="90"/>
      <c r="SDF79" s="90"/>
      <c r="SDG79" s="90"/>
      <c r="SDH79" s="90"/>
      <c r="SDI79" s="90"/>
      <c r="SDJ79" s="90"/>
      <c r="SDK79" s="90"/>
      <c r="SDL79" s="90"/>
      <c r="SDM79" s="90"/>
      <c r="SDN79" s="90"/>
      <c r="SDO79" s="90"/>
      <c r="SDP79" s="90"/>
      <c r="SDQ79" s="90"/>
      <c r="SDR79" s="90"/>
      <c r="SDS79" s="90"/>
      <c r="SDT79" s="90"/>
      <c r="SDU79" s="90"/>
      <c r="SDV79" s="90"/>
      <c r="SDW79" s="90"/>
      <c r="SDX79" s="90"/>
      <c r="SDY79" s="90"/>
      <c r="SDZ79" s="90"/>
      <c r="SEA79" s="90"/>
      <c r="SEB79" s="90"/>
      <c r="SEC79" s="90"/>
      <c r="SED79" s="90"/>
      <c r="SEE79" s="90"/>
      <c r="SEF79" s="90"/>
      <c r="SEG79" s="90"/>
      <c r="SEH79" s="90"/>
      <c r="SEI79" s="90"/>
      <c r="SEJ79" s="90"/>
      <c r="SEK79" s="90"/>
      <c r="SEL79" s="90"/>
      <c r="SEM79" s="90"/>
      <c r="SEN79" s="90"/>
      <c r="SEO79" s="90"/>
      <c r="SEP79" s="90"/>
      <c r="SEQ79" s="90"/>
      <c r="SER79" s="90"/>
      <c r="SES79" s="90"/>
      <c r="SET79" s="90"/>
      <c r="SEU79" s="90"/>
      <c r="SEV79" s="90"/>
      <c r="SEW79" s="90"/>
      <c r="SEX79" s="90"/>
      <c r="SEY79" s="90"/>
      <c r="SEZ79" s="90"/>
      <c r="SFA79" s="90"/>
      <c r="SFB79" s="90"/>
      <c r="SFC79" s="90"/>
      <c r="SFD79" s="90"/>
      <c r="SFE79" s="90"/>
      <c r="SFF79" s="90"/>
      <c r="SFG79" s="90"/>
      <c r="SFH79" s="90"/>
      <c r="SFI79" s="90"/>
      <c r="SFJ79" s="90"/>
      <c r="SFK79" s="90"/>
      <c r="SFL79" s="90"/>
      <c r="SFM79" s="90"/>
      <c r="SFN79" s="90"/>
      <c r="SFO79" s="90"/>
      <c r="SFP79" s="90"/>
      <c r="SFQ79" s="90"/>
      <c r="SFR79" s="90"/>
      <c r="SFS79" s="90"/>
      <c r="SFT79" s="90"/>
      <c r="SFU79" s="90"/>
      <c r="SFV79" s="90"/>
      <c r="SFW79" s="90"/>
      <c r="SFX79" s="90"/>
      <c r="SFY79" s="90"/>
      <c r="SFZ79" s="90"/>
      <c r="SGA79" s="90"/>
      <c r="SGB79" s="90"/>
      <c r="SGC79" s="90"/>
      <c r="SGD79" s="90"/>
      <c r="SGE79" s="90"/>
      <c r="SGF79" s="90"/>
      <c r="SGG79" s="90"/>
      <c r="SGH79" s="90"/>
      <c r="SGI79" s="90"/>
      <c r="SGJ79" s="90"/>
      <c r="SGK79" s="90"/>
      <c r="SGL79" s="90"/>
      <c r="SGM79" s="90"/>
      <c r="SGN79" s="90"/>
      <c r="SGO79" s="90"/>
      <c r="SGP79" s="90"/>
      <c r="SGQ79" s="90"/>
      <c r="SGR79" s="90"/>
      <c r="SGS79" s="90"/>
      <c r="SGT79" s="90"/>
      <c r="SGU79" s="90"/>
      <c r="SGV79" s="90"/>
      <c r="SGW79" s="90"/>
      <c r="SGX79" s="90"/>
      <c r="SGY79" s="90"/>
      <c r="SGZ79" s="90"/>
      <c r="SHA79" s="90"/>
      <c r="SHB79" s="90"/>
      <c r="SHC79" s="90"/>
      <c r="SHD79" s="90"/>
      <c r="SHE79" s="90"/>
      <c r="SHF79" s="90"/>
      <c r="SHG79" s="90"/>
      <c r="SHH79" s="90"/>
      <c r="SHI79" s="90"/>
      <c r="SHJ79" s="90"/>
      <c r="SHK79" s="90"/>
      <c r="SHL79" s="90"/>
      <c r="SHM79" s="90"/>
      <c r="SHN79" s="90"/>
      <c r="SHO79" s="90"/>
      <c r="SHP79" s="90"/>
      <c r="SHQ79" s="90"/>
      <c r="SHR79" s="90"/>
      <c r="SHS79" s="90"/>
      <c r="SHT79" s="90"/>
      <c r="SHU79" s="90"/>
      <c r="SHV79" s="90"/>
      <c r="SHW79" s="90"/>
      <c r="SHX79" s="90"/>
      <c r="SHY79" s="90"/>
      <c r="SHZ79" s="90"/>
      <c r="SIA79" s="90"/>
      <c r="SIB79" s="90"/>
      <c r="SIC79" s="90"/>
      <c r="SID79" s="90"/>
      <c r="SIE79" s="90"/>
      <c r="SIF79" s="90"/>
      <c r="SIG79" s="90"/>
      <c r="SIH79" s="90"/>
      <c r="SII79" s="90"/>
      <c r="SIJ79" s="90"/>
      <c r="SIK79" s="90"/>
      <c r="SIL79" s="90"/>
      <c r="SIM79" s="90"/>
      <c r="SIN79" s="90"/>
      <c r="SIO79" s="90"/>
      <c r="SIP79" s="90"/>
      <c r="SIQ79" s="90"/>
      <c r="SIR79" s="90"/>
      <c r="SIS79" s="90"/>
      <c r="SIT79" s="90"/>
      <c r="SIU79" s="90"/>
      <c r="SIV79" s="90"/>
      <c r="SIW79" s="90"/>
      <c r="SIX79" s="90"/>
      <c r="SIY79" s="90"/>
      <c r="SIZ79" s="90"/>
      <c r="SJA79" s="90"/>
      <c r="SJB79" s="90"/>
      <c r="SJC79" s="90"/>
      <c r="SJD79" s="90"/>
      <c r="SJE79" s="90"/>
      <c r="SJF79" s="90"/>
      <c r="SJG79" s="90"/>
      <c r="SJH79" s="90"/>
      <c r="SJI79" s="90"/>
      <c r="SJJ79" s="90"/>
      <c r="SJK79" s="90"/>
      <c r="SJL79" s="90"/>
      <c r="SJM79" s="90"/>
      <c r="SJN79" s="90"/>
      <c r="SJO79" s="90"/>
      <c r="SJP79" s="90"/>
      <c r="SJQ79" s="90"/>
      <c r="SJR79" s="90"/>
      <c r="SJS79" s="90"/>
      <c r="SJT79" s="90"/>
      <c r="SJU79" s="90"/>
      <c r="SJV79" s="90"/>
      <c r="SJW79" s="90"/>
      <c r="SJX79" s="90"/>
      <c r="SJY79" s="90"/>
      <c r="SJZ79" s="90"/>
      <c r="SKA79" s="90"/>
      <c r="SKB79" s="90"/>
      <c r="SKC79" s="90"/>
      <c r="SKD79" s="90"/>
      <c r="SKE79" s="90"/>
      <c r="SKF79" s="90"/>
      <c r="SKG79" s="90"/>
      <c r="SKH79" s="90"/>
      <c r="SKI79" s="90"/>
      <c r="SKJ79" s="90"/>
      <c r="SKK79" s="90"/>
      <c r="SKL79" s="90"/>
      <c r="SKM79" s="90"/>
      <c r="SKN79" s="90"/>
      <c r="SKO79" s="90"/>
      <c r="SKP79" s="90"/>
      <c r="SKQ79" s="90"/>
      <c r="SKR79" s="90"/>
      <c r="SKS79" s="90"/>
      <c r="SKT79" s="90"/>
      <c r="SKU79" s="90"/>
      <c r="SKV79" s="90"/>
      <c r="SKW79" s="90"/>
      <c r="SKX79" s="90"/>
      <c r="SKY79" s="90"/>
      <c r="SKZ79" s="90"/>
      <c r="SLA79" s="90"/>
      <c r="SLB79" s="90"/>
      <c r="SLC79" s="90"/>
      <c r="SLD79" s="90"/>
      <c r="SLE79" s="90"/>
      <c r="SLF79" s="90"/>
      <c r="SLG79" s="90"/>
      <c r="SLH79" s="90"/>
      <c r="SLI79" s="90"/>
      <c r="SLJ79" s="90"/>
      <c r="SLK79" s="90"/>
      <c r="SLL79" s="90"/>
      <c r="SLM79" s="90"/>
      <c r="SLN79" s="90"/>
      <c r="SLO79" s="90"/>
      <c r="SLP79" s="90"/>
      <c r="SLQ79" s="90"/>
      <c r="SLR79" s="90"/>
      <c r="SLS79" s="90"/>
      <c r="SLT79" s="90"/>
      <c r="SLU79" s="90"/>
      <c r="SLV79" s="90"/>
      <c r="SLW79" s="90"/>
      <c r="SLX79" s="90"/>
      <c r="SLY79" s="90"/>
      <c r="SLZ79" s="90"/>
      <c r="SMA79" s="90"/>
      <c r="SMB79" s="90"/>
      <c r="SMC79" s="90"/>
      <c r="SMD79" s="90"/>
      <c r="SME79" s="90"/>
      <c r="SMF79" s="90"/>
      <c r="SMG79" s="90"/>
      <c r="SMH79" s="90"/>
      <c r="SMI79" s="90"/>
      <c r="SMJ79" s="90"/>
      <c r="SMK79" s="90"/>
      <c r="SML79" s="90"/>
      <c r="SMM79" s="90"/>
      <c r="SMN79" s="90"/>
      <c r="SMO79" s="90"/>
      <c r="SMP79" s="90"/>
      <c r="SMQ79" s="90"/>
      <c r="SMR79" s="90"/>
      <c r="SMS79" s="90"/>
      <c r="SMT79" s="90"/>
      <c r="SMU79" s="90"/>
      <c r="SMV79" s="90"/>
      <c r="SMW79" s="90"/>
      <c r="SMX79" s="90"/>
      <c r="SMY79" s="90"/>
      <c r="SMZ79" s="90"/>
      <c r="SNA79" s="90"/>
      <c r="SNB79" s="90"/>
      <c r="SNC79" s="90"/>
      <c r="SND79" s="90"/>
      <c r="SNE79" s="90"/>
      <c r="SNF79" s="90"/>
      <c r="SNG79" s="90"/>
      <c r="SNH79" s="90"/>
      <c r="SNI79" s="90"/>
      <c r="SNJ79" s="90"/>
      <c r="SNK79" s="90"/>
      <c r="SNL79" s="90"/>
      <c r="SNM79" s="90"/>
      <c r="SNN79" s="90"/>
      <c r="SNO79" s="90"/>
      <c r="SNP79" s="90"/>
      <c r="SNQ79" s="90"/>
      <c r="SNR79" s="90"/>
      <c r="SNS79" s="90"/>
      <c r="SNT79" s="90"/>
      <c r="SNU79" s="90"/>
      <c r="SNV79" s="90"/>
      <c r="SNW79" s="90"/>
      <c r="SNX79" s="90"/>
      <c r="SNY79" s="90"/>
      <c r="SNZ79" s="90"/>
      <c r="SOA79" s="90"/>
      <c r="SOB79" s="90"/>
      <c r="SOC79" s="90"/>
      <c r="SOD79" s="90"/>
      <c r="SOE79" s="90"/>
      <c r="SOF79" s="90"/>
      <c r="SOG79" s="90"/>
      <c r="SOH79" s="90"/>
      <c r="SOI79" s="90"/>
      <c r="SOJ79" s="90"/>
      <c r="SOK79" s="90"/>
      <c r="SOL79" s="90"/>
      <c r="SOM79" s="90"/>
      <c r="SON79" s="90"/>
      <c r="SOO79" s="90"/>
      <c r="SOP79" s="90"/>
      <c r="SOQ79" s="90"/>
      <c r="SOR79" s="90"/>
      <c r="SOS79" s="90"/>
      <c r="SOT79" s="90"/>
      <c r="SOU79" s="90"/>
      <c r="SOV79" s="90"/>
      <c r="SOW79" s="90"/>
      <c r="SOX79" s="90"/>
      <c r="SOY79" s="90"/>
      <c r="SOZ79" s="90"/>
      <c r="SPA79" s="90"/>
      <c r="SPB79" s="90"/>
      <c r="SPC79" s="90"/>
      <c r="SPD79" s="90"/>
      <c r="SPE79" s="90"/>
      <c r="SPF79" s="90"/>
      <c r="SPG79" s="90"/>
      <c r="SPH79" s="90"/>
      <c r="SPI79" s="90"/>
      <c r="SPJ79" s="90"/>
      <c r="SPK79" s="90"/>
      <c r="SPL79" s="90"/>
      <c r="SPM79" s="90"/>
      <c r="SPN79" s="90"/>
      <c r="SPO79" s="90"/>
      <c r="SPP79" s="90"/>
      <c r="SPQ79" s="90"/>
      <c r="SPR79" s="90"/>
      <c r="SPS79" s="90"/>
      <c r="SPT79" s="90"/>
      <c r="SPU79" s="90"/>
      <c r="SPV79" s="90"/>
      <c r="SPW79" s="90"/>
      <c r="SPX79" s="90"/>
      <c r="SPY79" s="90"/>
      <c r="SPZ79" s="90"/>
      <c r="SQA79" s="90"/>
      <c r="SQB79" s="90"/>
      <c r="SQC79" s="90"/>
      <c r="SQD79" s="90"/>
      <c r="SQE79" s="90"/>
      <c r="SQF79" s="90"/>
      <c r="SQG79" s="90"/>
      <c r="SQH79" s="90"/>
      <c r="SQI79" s="90"/>
      <c r="SQJ79" s="90"/>
      <c r="SQK79" s="90"/>
      <c r="SQL79" s="90"/>
      <c r="SQM79" s="90"/>
      <c r="SQN79" s="90"/>
      <c r="SQO79" s="90"/>
      <c r="SQP79" s="90"/>
      <c r="SQQ79" s="90"/>
      <c r="SQR79" s="90"/>
      <c r="SQS79" s="90"/>
      <c r="SQT79" s="90"/>
      <c r="SQU79" s="90"/>
      <c r="SQV79" s="90"/>
      <c r="SQW79" s="90"/>
      <c r="SQX79" s="90"/>
      <c r="SQY79" s="90"/>
      <c r="SQZ79" s="90"/>
      <c r="SRA79" s="90"/>
      <c r="SRB79" s="90"/>
      <c r="SRC79" s="90"/>
      <c r="SRD79" s="90"/>
      <c r="SRE79" s="90"/>
      <c r="SRF79" s="90"/>
      <c r="SRG79" s="90"/>
      <c r="SRH79" s="90"/>
      <c r="SRI79" s="90"/>
      <c r="SRJ79" s="90"/>
      <c r="SRK79" s="90"/>
      <c r="SRL79" s="90"/>
      <c r="SRM79" s="90"/>
      <c r="SRN79" s="90"/>
      <c r="SRO79" s="90"/>
      <c r="SRP79" s="90"/>
      <c r="SRQ79" s="90"/>
      <c r="SRR79" s="90"/>
      <c r="SRS79" s="90"/>
      <c r="SRT79" s="90"/>
      <c r="SRU79" s="90"/>
      <c r="SRV79" s="90"/>
      <c r="SRW79" s="90"/>
      <c r="SRX79" s="90"/>
      <c r="SRY79" s="90"/>
      <c r="SRZ79" s="90"/>
      <c r="SSA79" s="90"/>
      <c r="SSB79" s="90"/>
      <c r="SSC79" s="90"/>
      <c r="SSD79" s="90"/>
      <c r="SSE79" s="90"/>
      <c r="SSF79" s="90"/>
      <c r="SSG79" s="90"/>
      <c r="SSH79" s="90"/>
      <c r="SSI79" s="90"/>
      <c r="SSJ79" s="90"/>
      <c r="SSK79" s="90"/>
      <c r="SSL79" s="90"/>
      <c r="SSM79" s="90"/>
      <c r="SSN79" s="90"/>
      <c r="SSO79" s="90"/>
      <c r="SSP79" s="90"/>
      <c r="SSQ79" s="90"/>
      <c r="SSR79" s="90"/>
      <c r="SSS79" s="90"/>
      <c r="SST79" s="90"/>
      <c r="SSU79" s="90"/>
      <c r="SSV79" s="90"/>
      <c r="SSW79" s="90"/>
      <c r="SSX79" s="90"/>
      <c r="SSY79" s="90"/>
      <c r="SSZ79" s="90"/>
      <c r="STA79" s="90"/>
      <c r="STB79" s="90"/>
      <c r="STC79" s="90"/>
      <c r="STD79" s="90"/>
      <c r="STE79" s="90"/>
      <c r="STF79" s="90"/>
      <c r="STG79" s="90"/>
      <c r="STH79" s="90"/>
      <c r="STI79" s="90"/>
      <c r="STJ79" s="90"/>
      <c r="STK79" s="90"/>
      <c r="STL79" s="90"/>
      <c r="STM79" s="90"/>
      <c r="STN79" s="90"/>
      <c r="STO79" s="90"/>
      <c r="STP79" s="90"/>
      <c r="STQ79" s="90"/>
      <c r="STR79" s="90"/>
      <c r="STS79" s="90"/>
      <c r="STT79" s="90"/>
      <c r="STU79" s="90"/>
      <c r="STV79" s="90"/>
      <c r="STW79" s="90"/>
      <c r="STX79" s="90"/>
      <c r="STY79" s="90"/>
      <c r="STZ79" s="90"/>
      <c r="SUA79" s="90"/>
      <c r="SUB79" s="90"/>
      <c r="SUC79" s="90"/>
      <c r="SUD79" s="90"/>
      <c r="SUE79" s="90"/>
      <c r="SUF79" s="90"/>
      <c r="SUG79" s="90"/>
      <c r="SUH79" s="90"/>
      <c r="SUI79" s="90"/>
      <c r="SUJ79" s="90"/>
      <c r="SUK79" s="90"/>
      <c r="SUL79" s="90"/>
      <c r="SUM79" s="90"/>
      <c r="SUN79" s="90"/>
      <c r="SUO79" s="90"/>
      <c r="SUP79" s="90"/>
      <c r="SUQ79" s="90"/>
      <c r="SUR79" s="90"/>
      <c r="SUS79" s="90"/>
      <c r="SUT79" s="90"/>
      <c r="SUU79" s="90"/>
      <c r="SUV79" s="90"/>
      <c r="SUW79" s="90"/>
      <c r="SUX79" s="90"/>
      <c r="SUY79" s="90"/>
      <c r="SUZ79" s="90"/>
      <c r="SVA79" s="90"/>
      <c r="SVB79" s="90"/>
      <c r="SVC79" s="90"/>
      <c r="SVD79" s="90"/>
      <c r="SVE79" s="90"/>
      <c r="SVF79" s="90"/>
      <c r="SVG79" s="90"/>
      <c r="SVH79" s="90"/>
      <c r="SVI79" s="90"/>
      <c r="SVJ79" s="90"/>
      <c r="SVK79" s="90"/>
      <c r="SVL79" s="90"/>
      <c r="SVM79" s="90"/>
      <c r="SVN79" s="90"/>
      <c r="SVO79" s="90"/>
      <c r="SVP79" s="90"/>
      <c r="SVQ79" s="90"/>
      <c r="SVR79" s="90"/>
      <c r="SVS79" s="90"/>
      <c r="SVT79" s="90"/>
      <c r="SVU79" s="90"/>
      <c r="SVV79" s="90"/>
      <c r="SVW79" s="90"/>
      <c r="SVX79" s="90"/>
      <c r="SVY79" s="90"/>
      <c r="SVZ79" s="90"/>
      <c r="SWA79" s="90"/>
      <c r="SWB79" s="90"/>
      <c r="SWC79" s="90"/>
      <c r="SWD79" s="90"/>
      <c r="SWE79" s="90"/>
      <c r="SWF79" s="90"/>
      <c r="SWG79" s="90"/>
      <c r="SWH79" s="90"/>
      <c r="SWI79" s="90"/>
      <c r="SWJ79" s="90"/>
      <c r="SWK79" s="90"/>
      <c r="SWL79" s="90"/>
      <c r="SWM79" s="90"/>
      <c r="SWN79" s="90"/>
      <c r="SWO79" s="90"/>
      <c r="SWP79" s="90"/>
      <c r="SWQ79" s="90"/>
      <c r="SWR79" s="90"/>
      <c r="SWS79" s="90"/>
      <c r="SWT79" s="90"/>
      <c r="SWU79" s="90"/>
      <c r="SWV79" s="90"/>
      <c r="SWW79" s="90"/>
      <c r="SWX79" s="90"/>
      <c r="SWY79" s="90"/>
      <c r="SWZ79" s="90"/>
      <c r="SXA79" s="90"/>
      <c r="SXB79" s="90"/>
      <c r="SXC79" s="90"/>
      <c r="SXD79" s="90"/>
      <c r="SXE79" s="90"/>
      <c r="SXF79" s="90"/>
      <c r="SXG79" s="90"/>
      <c r="SXH79" s="90"/>
      <c r="SXI79" s="90"/>
      <c r="SXJ79" s="90"/>
      <c r="SXK79" s="90"/>
      <c r="SXL79" s="90"/>
      <c r="SXM79" s="90"/>
      <c r="SXN79" s="90"/>
      <c r="SXO79" s="90"/>
      <c r="SXP79" s="90"/>
      <c r="SXQ79" s="90"/>
      <c r="SXR79" s="90"/>
      <c r="SXS79" s="90"/>
      <c r="SXT79" s="90"/>
      <c r="SXU79" s="90"/>
      <c r="SXV79" s="90"/>
      <c r="SXW79" s="90"/>
      <c r="SXX79" s="90"/>
      <c r="SXY79" s="90"/>
      <c r="SXZ79" s="90"/>
      <c r="SYA79" s="90"/>
      <c r="SYB79" s="90"/>
      <c r="SYC79" s="90"/>
      <c r="SYD79" s="90"/>
      <c r="SYE79" s="90"/>
      <c r="SYF79" s="90"/>
      <c r="SYG79" s="90"/>
      <c r="SYH79" s="90"/>
      <c r="SYI79" s="90"/>
      <c r="SYJ79" s="90"/>
      <c r="SYK79" s="90"/>
      <c r="SYL79" s="90"/>
      <c r="SYM79" s="90"/>
      <c r="SYN79" s="90"/>
      <c r="SYO79" s="90"/>
      <c r="SYP79" s="90"/>
      <c r="SYQ79" s="90"/>
      <c r="SYR79" s="90"/>
      <c r="SYS79" s="90"/>
      <c r="SYT79" s="90"/>
      <c r="SYU79" s="90"/>
      <c r="SYV79" s="90"/>
      <c r="SYW79" s="90"/>
      <c r="SYX79" s="90"/>
      <c r="SYY79" s="90"/>
      <c r="SYZ79" s="90"/>
      <c r="SZA79" s="90"/>
      <c r="SZB79" s="90"/>
      <c r="SZC79" s="90"/>
      <c r="SZD79" s="90"/>
      <c r="SZE79" s="90"/>
      <c r="SZF79" s="90"/>
      <c r="SZG79" s="90"/>
      <c r="SZH79" s="90"/>
      <c r="SZI79" s="90"/>
      <c r="SZJ79" s="90"/>
      <c r="SZK79" s="90"/>
      <c r="SZL79" s="90"/>
      <c r="SZM79" s="90"/>
      <c r="SZN79" s="90"/>
      <c r="SZO79" s="90"/>
      <c r="SZP79" s="90"/>
      <c r="SZQ79" s="90"/>
      <c r="SZR79" s="90"/>
      <c r="SZS79" s="90"/>
      <c r="SZT79" s="90"/>
      <c r="SZU79" s="90"/>
      <c r="SZV79" s="90"/>
      <c r="SZW79" s="90"/>
      <c r="SZX79" s="90"/>
      <c r="SZY79" s="90"/>
      <c r="SZZ79" s="90"/>
      <c r="TAA79" s="90"/>
      <c r="TAB79" s="90"/>
      <c r="TAC79" s="90"/>
      <c r="TAD79" s="90"/>
      <c r="TAE79" s="90"/>
      <c r="TAF79" s="90"/>
      <c r="TAG79" s="90"/>
      <c r="TAH79" s="90"/>
      <c r="TAI79" s="90"/>
      <c r="TAJ79" s="90"/>
      <c r="TAK79" s="90"/>
      <c r="TAL79" s="90"/>
      <c r="TAM79" s="90"/>
      <c r="TAN79" s="90"/>
      <c r="TAO79" s="90"/>
      <c r="TAP79" s="90"/>
      <c r="TAQ79" s="90"/>
      <c r="TAR79" s="90"/>
      <c r="TAS79" s="90"/>
      <c r="TAT79" s="90"/>
      <c r="TAU79" s="90"/>
      <c r="TAV79" s="90"/>
      <c r="TAW79" s="90"/>
      <c r="TAX79" s="90"/>
      <c r="TAY79" s="90"/>
      <c r="TAZ79" s="90"/>
      <c r="TBA79" s="90"/>
      <c r="TBB79" s="90"/>
      <c r="TBC79" s="90"/>
      <c r="TBD79" s="90"/>
      <c r="TBE79" s="90"/>
      <c r="TBF79" s="90"/>
      <c r="TBG79" s="90"/>
      <c r="TBH79" s="90"/>
      <c r="TBI79" s="90"/>
      <c r="TBJ79" s="90"/>
      <c r="TBK79" s="90"/>
      <c r="TBL79" s="90"/>
      <c r="TBM79" s="90"/>
      <c r="TBN79" s="90"/>
      <c r="TBO79" s="90"/>
      <c r="TBP79" s="90"/>
      <c r="TBQ79" s="90"/>
      <c r="TBR79" s="90"/>
      <c r="TBS79" s="90"/>
      <c r="TBT79" s="90"/>
      <c r="TBU79" s="90"/>
      <c r="TBV79" s="90"/>
      <c r="TBW79" s="90"/>
      <c r="TBX79" s="90"/>
      <c r="TBY79" s="90"/>
      <c r="TBZ79" s="90"/>
      <c r="TCA79" s="90"/>
      <c r="TCB79" s="90"/>
      <c r="TCC79" s="90"/>
      <c r="TCD79" s="90"/>
      <c r="TCE79" s="90"/>
      <c r="TCF79" s="90"/>
      <c r="TCG79" s="90"/>
      <c r="TCH79" s="90"/>
      <c r="TCI79" s="90"/>
      <c r="TCJ79" s="90"/>
      <c r="TCK79" s="90"/>
      <c r="TCL79" s="90"/>
      <c r="TCM79" s="90"/>
      <c r="TCN79" s="90"/>
      <c r="TCO79" s="90"/>
      <c r="TCP79" s="90"/>
      <c r="TCQ79" s="90"/>
      <c r="TCR79" s="90"/>
      <c r="TCS79" s="90"/>
      <c r="TCT79" s="90"/>
      <c r="TCU79" s="90"/>
      <c r="TCV79" s="90"/>
      <c r="TCW79" s="90"/>
      <c r="TCX79" s="90"/>
      <c r="TCY79" s="90"/>
      <c r="TCZ79" s="90"/>
      <c r="TDA79" s="90"/>
      <c r="TDB79" s="90"/>
      <c r="TDC79" s="90"/>
      <c r="TDD79" s="90"/>
      <c r="TDE79" s="90"/>
      <c r="TDF79" s="90"/>
      <c r="TDG79" s="90"/>
      <c r="TDH79" s="90"/>
      <c r="TDI79" s="90"/>
      <c r="TDJ79" s="90"/>
      <c r="TDK79" s="90"/>
      <c r="TDL79" s="90"/>
      <c r="TDM79" s="90"/>
      <c r="TDN79" s="90"/>
      <c r="TDO79" s="90"/>
      <c r="TDP79" s="90"/>
      <c r="TDQ79" s="90"/>
      <c r="TDR79" s="90"/>
      <c r="TDS79" s="90"/>
      <c r="TDT79" s="90"/>
      <c r="TDU79" s="90"/>
      <c r="TDV79" s="90"/>
      <c r="TDW79" s="90"/>
      <c r="TDX79" s="90"/>
      <c r="TDY79" s="90"/>
      <c r="TDZ79" s="90"/>
      <c r="TEA79" s="90"/>
      <c r="TEB79" s="90"/>
      <c r="TEC79" s="90"/>
      <c r="TED79" s="90"/>
      <c r="TEE79" s="90"/>
      <c r="TEF79" s="90"/>
      <c r="TEG79" s="90"/>
      <c r="TEH79" s="90"/>
      <c r="TEI79" s="90"/>
      <c r="TEJ79" s="90"/>
      <c r="TEK79" s="90"/>
      <c r="TEL79" s="90"/>
      <c r="TEM79" s="90"/>
      <c r="TEN79" s="90"/>
      <c r="TEO79" s="90"/>
      <c r="TEP79" s="90"/>
      <c r="TEQ79" s="90"/>
      <c r="TER79" s="90"/>
      <c r="TES79" s="90"/>
      <c r="TET79" s="90"/>
      <c r="TEU79" s="90"/>
      <c r="TEV79" s="90"/>
      <c r="TEW79" s="90"/>
      <c r="TEX79" s="90"/>
      <c r="TEY79" s="90"/>
      <c r="TEZ79" s="90"/>
      <c r="TFA79" s="90"/>
      <c r="TFB79" s="90"/>
      <c r="TFC79" s="90"/>
      <c r="TFD79" s="90"/>
      <c r="TFE79" s="90"/>
      <c r="TFF79" s="90"/>
      <c r="TFG79" s="90"/>
      <c r="TFH79" s="90"/>
      <c r="TFI79" s="90"/>
      <c r="TFJ79" s="90"/>
      <c r="TFK79" s="90"/>
      <c r="TFL79" s="90"/>
      <c r="TFM79" s="90"/>
      <c r="TFN79" s="90"/>
      <c r="TFO79" s="90"/>
      <c r="TFP79" s="90"/>
      <c r="TFQ79" s="90"/>
      <c r="TFR79" s="90"/>
      <c r="TFS79" s="90"/>
      <c r="TFT79" s="90"/>
      <c r="TFU79" s="90"/>
      <c r="TFV79" s="90"/>
      <c r="TFW79" s="90"/>
      <c r="TFX79" s="90"/>
      <c r="TFY79" s="90"/>
      <c r="TFZ79" s="90"/>
      <c r="TGA79" s="90"/>
      <c r="TGB79" s="90"/>
      <c r="TGC79" s="90"/>
      <c r="TGD79" s="90"/>
      <c r="TGE79" s="90"/>
      <c r="TGF79" s="90"/>
      <c r="TGG79" s="90"/>
      <c r="TGH79" s="90"/>
      <c r="TGI79" s="90"/>
      <c r="TGJ79" s="90"/>
      <c r="TGK79" s="90"/>
      <c r="TGL79" s="90"/>
      <c r="TGM79" s="90"/>
      <c r="TGN79" s="90"/>
      <c r="TGO79" s="90"/>
      <c r="TGP79" s="90"/>
      <c r="TGQ79" s="90"/>
      <c r="TGR79" s="90"/>
      <c r="TGS79" s="90"/>
      <c r="TGT79" s="90"/>
      <c r="TGU79" s="90"/>
      <c r="TGV79" s="90"/>
      <c r="TGW79" s="90"/>
      <c r="TGX79" s="90"/>
      <c r="TGY79" s="90"/>
      <c r="TGZ79" s="90"/>
      <c r="THA79" s="90"/>
      <c r="THB79" s="90"/>
      <c r="THC79" s="90"/>
      <c r="THD79" s="90"/>
      <c r="THE79" s="90"/>
      <c r="THF79" s="90"/>
      <c r="THG79" s="90"/>
      <c r="THH79" s="90"/>
      <c r="THI79" s="90"/>
      <c r="THJ79" s="90"/>
      <c r="THK79" s="90"/>
      <c r="THL79" s="90"/>
      <c r="THM79" s="90"/>
      <c r="THN79" s="90"/>
      <c r="THO79" s="90"/>
      <c r="THP79" s="90"/>
      <c r="THQ79" s="90"/>
      <c r="THR79" s="90"/>
      <c r="THS79" s="90"/>
      <c r="THT79" s="90"/>
      <c r="THU79" s="90"/>
      <c r="THV79" s="90"/>
      <c r="THW79" s="90"/>
      <c r="THX79" s="90"/>
      <c r="THY79" s="90"/>
      <c r="THZ79" s="90"/>
      <c r="TIA79" s="90"/>
      <c r="TIB79" s="90"/>
      <c r="TIC79" s="90"/>
      <c r="TID79" s="90"/>
      <c r="TIE79" s="90"/>
      <c r="TIF79" s="90"/>
      <c r="TIG79" s="90"/>
      <c r="TIH79" s="90"/>
      <c r="TII79" s="90"/>
      <c r="TIJ79" s="90"/>
      <c r="TIK79" s="90"/>
      <c r="TIL79" s="90"/>
      <c r="TIM79" s="90"/>
      <c r="TIN79" s="90"/>
      <c r="TIO79" s="90"/>
      <c r="TIP79" s="90"/>
      <c r="TIQ79" s="90"/>
      <c r="TIR79" s="90"/>
      <c r="TIS79" s="90"/>
      <c r="TIT79" s="90"/>
      <c r="TIU79" s="90"/>
      <c r="TIV79" s="90"/>
      <c r="TIW79" s="90"/>
      <c r="TIX79" s="90"/>
      <c r="TIY79" s="90"/>
      <c r="TIZ79" s="90"/>
      <c r="TJA79" s="90"/>
      <c r="TJB79" s="90"/>
      <c r="TJC79" s="90"/>
      <c r="TJD79" s="90"/>
      <c r="TJE79" s="90"/>
      <c r="TJF79" s="90"/>
      <c r="TJG79" s="90"/>
      <c r="TJH79" s="90"/>
      <c r="TJI79" s="90"/>
      <c r="TJJ79" s="90"/>
      <c r="TJK79" s="90"/>
      <c r="TJL79" s="90"/>
      <c r="TJM79" s="90"/>
      <c r="TJN79" s="90"/>
      <c r="TJO79" s="90"/>
      <c r="TJP79" s="90"/>
      <c r="TJQ79" s="90"/>
      <c r="TJR79" s="90"/>
      <c r="TJS79" s="90"/>
      <c r="TJT79" s="90"/>
      <c r="TJU79" s="90"/>
      <c r="TJV79" s="90"/>
      <c r="TJW79" s="90"/>
      <c r="TJX79" s="90"/>
      <c r="TJY79" s="90"/>
      <c r="TJZ79" s="90"/>
      <c r="TKA79" s="90"/>
      <c r="TKB79" s="90"/>
      <c r="TKC79" s="90"/>
      <c r="TKD79" s="90"/>
      <c r="TKE79" s="90"/>
      <c r="TKF79" s="90"/>
      <c r="TKG79" s="90"/>
      <c r="TKH79" s="90"/>
      <c r="TKI79" s="90"/>
      <c r="TKJ79" s="90"/>
      <c r="TKK79" s="90"/>
      <c r="TKL79" s="90"/>
      <c r="TKM79" s="90"/>
      <c r="TKN79" s="90"/>
      <c r="TKO79" s="90"/>
      <c r="TKP79" s="90"/>
      <c r="TKQ79" s="90"/>
      <c r="TKR79" s="90"/>
      <c r="TKS79" s="90"/>
      <c r="TKT79" s="90"/>
      <c r="TKU79" s="90"/>
      <c r="TKV79" s="90"/>
      <c r="TKW79" s="90"/>
      <c r="TKX79" s="90"/>
      <c r="TKY79" s="90"/>
      <c r="TKZ79" s="90"/>
      <c r="TLA79" s="90"/>
      <c r="TLB79" s="90"/>
      <c r="TLC79" s="90"/>
      <c r="TLD79" s="90"/>
      <c r="TLE79" s="90"/>
      <c r="TLF79" s="90"/>
      <c r="TLG79" s="90"/>
      <c r="TLH79" s="90"/>
      <c r="TLI79" s="90"/>
      <c r="TLJ79" s="90"/>
      <c r="TLK79" s="90"/>
      <c r="TLL79" s="90"/>
      <c r="TLM79" s="90"/>
      <c r="TLN79" s="90"/>
      <c r="TLO79" s="90"/>
      <c r="TLP79" s="90"/>
      <c r="TLQ79" s="90"/>
      <c r="TLR79" s="90"/>
      <c r="TLS79" s="90"/>
      <c r="TLT79" s="90"/>
      <c r="TLU79" s="90"/>
      <c r="TLV79" s="90"/>
      <c r="TLW79" s="90"/>
      <c r="TLX79" s="90"/>
      <c r="TLY79" s="90"/>
      <c r="TLZ79" s="90"/>
      <c r="TMA79" s="90"/>
      <c r="TMB79" s="90"/>
      <c r="TMC79" s="90"/>
      <c r="TMD79" s="90"/>
      <c r="TME79" s="90"/>
      <c r="TMF79" s="90"/>
      <c r="TMG79" s="90"/>
      <c r="TMH79" s="90"/>
      <c r="TMI79" s="90"/>
      <c r="TMJ79" s="90"/>
      <c r="TMK79" s="90"/>
      <c r="TML79" s="90"/>
      <c r="TMM79" s="90"/>
      <c r="TMN79" s="90"/>
      <c r="TMO79" s="90"/>
      <c r="TMP79" s="90"/>
      <c r="TMQ79" s="90"/>
      <c r="TMR79" s="90"/>
      <c r="TMS79" s="90"/>
      <c r="TMT79" s="90"/>
      <c r="TMU79" s="90"/>
      <c r="TMV79" s="90"/>
      <c r="TMW79" s="90"/>
      <c r="TMX79" s="90"/>
      <c r="TMY79" s="90"/>
      <c r="TMZ79" s="90"/>
      <c r="TNA79" s="90"/>
      <c r="TNB79" s="90"/>
      <c r="TNC79" s="90"/>
      <c r="TND79" s="90"/>
      <c r="TNE79" s="90"/>
      <c r="TNF79" s="90"/>
      <c r="TNG79" s="90"/>
      <c r="TNH79" s="90"/>
      <c r="TNI79" s="90"/>
      <c r="TNJ79" s="90"/>
      <c r="TNK79" s="90"/>
      <c r="TNL79" s="90"/>
      <c r="TNM79" s="90"/>
      <c r="TNN79" s="90"/>
      <c r="TNO79" s="90"/>
      <c r="TNP79" s="90"/>
      <c r="TNQ79" s="90"/>
      <c r="TNR79" s="90"/>
      <c r="TNS79" s="90"/>
      <c r="TNT79" s="90"/>
      <c r="TNU79" s="90"/>
      <c r="TNV79" s="90"/>
      <c r="TNW79" s="90"/>
      <c r="TNX79" s="90"/>
      <c r="TNY79" s="90"/>
      <c r="TNZ79" s="90"/>
      <c r="TOA79" s="90"/>
      <c r="TOB79" s="90"/>
      <c r="TOC79" s="90"/>
      <c r="TOD79" s="90"/>
      <c r="TOE79" s="90"/>
      <c r="TOF79" s="90"/>
      <c r="TOG79" s="90"/>
      <c r="TOH79" s="90"/>
      <c r="TOI79" s="90"/>
      <c r="TOJ79" s="90"/>
      <c r="TOK79" s="90"/>
      <c r="TOL79" s="90"/>
      <c r="TOM79" s="90"/>
      <c r="TON79" s="90"/>
      <c r="TOO79" s="90"/>
      <c r="TOP79" s="90"/>
      <c r="TOQ79" s="90"/>
      <c r="TOR79" s="90"/>
      <c r="TOS79" s="90"/>
      <c r="TOT79" s="90"/>
      <c r="TOU79" s="90"/>
      <c r="TOV79" s="90"/>
      <c r="TOW79" s="90"/>
      <c r="TOX79" s="90"/>
      <c r="TOY79" s="90"/>
      <c r="TOZ79" s="90"/>
      <c r="TPA79" s="90"/>
      <c r="TPB79" s="90"/>
      <c r="TPC79" s="90"/>
      <c r="TPD79" s="90"/>
      <c r="TPE79" s="90"/>
      <c r="TPF79" s="90"/>
      <c r="TPG79" s="90"/>
      <c r="TPH79" s="90"/>
      <c r="TPI79" s="90"/>
      <c r="TPJ79" s="90"/>
      <c r="TPK79" s="90"/>
      <c r="TPL79" s="90"/>
      <c r="TPM79" s="90"/>
      <c r="TPN79" s="90"/>
      <c r="TPO79" s="90"/>
      <c r="TPP79" s="90"/>
      <c r="TPQ79" s="90"/>
      <c r="TPR79" s="90"/>
      <c r="TPS79" s="90"/>
      <c r="TPT79" s="90"/>
      <c r="TPU79" s="90"/>
      <c r="TPV79" s="90"/>
      <c r="TPW79" s="90"/>
      <c r="TPX79" s="90"/>
      <c r="TPY79" s="90"/>
      <c r="TPZ79" s="90"/>
      <c r="TQA79" s="90"/>
      <c r="TQB79" s="90"/>
      <c r="TQC79" s="90"/>
      <c r="TQD79" s="90"/>
      <c r="TQE79" s="90"/>
      <c r="TQF79" s="90"/>
      <c r="TQG79" s="90"/>
      <c r="TQH79" s="90"/>
      <c r="TQI79" s="90"/>
      <c r="TQJ79" s="90"/>
      <c r="TQK79" s="90"/>
      <c r="TQL79" s="90"/>
      <c r="TQM79" s="90"/>
      <c r="TQN79" s="90"/>
      <c r="TQO79" s="90"/>
      <c r="TQP79" s="90"/>
      <c r="TQQ79" s="90"/>
      <c r="TQR79" s="90"/>
      <c r="TQS79" s="90"/>
      <c r="TQT79" s="90"/>
      <c r="TQU79" s="90"/>
      <c r="TQV79" s="90"/>
      <c r="TQW79" s="90"/>
      <c r="TQX79" s="90"/>
      <c r="TQY79" s="90"/>
      <c r="TQZ79" s="90"/>
      <c r="TRA79" s="90"/>
      <c r="TRB79" s="90"/>
      <c r="TRC79" s="90"/>
      <c r="TRD79" s="90"/>
      <c r="TRE79" s="90"/>
      <c r="TRF79" s="90"/>
      <c r="TRG79" s="90"/>
      <c r="TRH79" s="90"/>
      <c r="TRI79" s="90"/>
      <c r="TRJ79" s="90"/>
      <c r="TRK79" s="90"/>
      <c r="TRL79" s="90"/>
      <c r="TRM79" s="90"/>
      <c r="TRN79" s="90"/>
      <c r="TRO79" s="90"/>
      <c r="TRP79" s="90"/>
      <c r="TRQ79" s="90"/>
      <c r="TRR79" s="90"/>
      <c r="TRS79" s="90"/>
      <c r="TRT79" s="90"/>
      <c r="TRU79" s="90"/>
      <c r="TRV79" s="90"/>
      <c r="TRW79" s="90"/>
      <c r="TRX79" s="90"/>
      <c r="TRY79" s="90"/>
      <c r="TRZ79" s="90"/>
      <c r="TSA79" s="90"/>
      <c r="TSB79" s="90"/>
      <c r="TSC79" s="90"/>
      <c r="TSD79" s="90"/>
      <c r="TSE79" s="90"/>
      <c r="TSF79" s="90"/>
      <c r="TSG79" s="90"/>
      <c r="TSH79" s="90"/>
      <c r="TSI79" s="90"/>
      <c r="TSJ79" s="90"/>
      <c r="TSK79" s="90"/>
      <c r="TSL79" s="90"/>
      <c r="TSM79" s="90"/>
      <c r="TSN79" s="90"/>
      <c r="TSO79" s="90"/>
      <c r="TSP79" s="90"/>
      <c r="TSQ79" s="90"/>
      <c r="TSR79" s="90"/>
      <c r="TSS79" s="90"/>
      <c r="TST79" s="90"/>
      <c r="TSU79" s="90"/>
      <c r="TSV79" s="90"/>
      <c r="TSW79" s="90"/>
      <c r="TSX79" s="90"/>
      <c r="TSY79" s="90"/>
      <c r="TSZ79" s="90"/>
      <c r="TTA79" s="90"/>
      <c r="TTB79" s="90"/>
      <c r="TTC79" s="90"/>
      <c r="TTD79" s="90"/>
      <c r="TTE79" s="90"/>
      <c r="TTF79" s="90"/>
      <c r="TTG79" s="90"/>
      <c r="TTH79" s="90"/>
      <c r="TTI79" s="90"/>
      <c r="TTJ79" s="90"/>
      <c r="TTK79" s="90"/>
      <c r="TTL79" s="90"/>
      <c r="TTM79" s="90"/>
      <c r="TTN79" s="90"/>
      <c r="TTO79" s="90"/>
      <c r="TTP79" s="90"/>
      <c r="TTQ79" s="90"/>
      <c r="TTR79" s="90"/>
      <c r="TTS79" s="90"/>
      <c r="TTT79" s="90"/>
      <c r="TTU79" s="90"/>
      <c r="TTV79" s="90"/>
      <c r="TTW79" s="90"/>
      <c r="TTX79" s="90"/>
      <c r="TTY79" s="90"/>
      <c r="TTZ79" s="90"/>
      <c r="TUA79" s="90"/>
      <c r="TUB79" s="90"/>
      <c r="TUC79" s="90"/>
      <c r="TUD79" s="90"/>
      <c r="TUE79" s="90"/>
      <c r="TUF79" s="90"/>
      <c r="TUG79" s="90"/>
      <c r="TUH79" s="90"/>
      <c r="TUI79" s="90"/>
      <c r="TUJ79" s="90"/>
      <c r="TUK79" s="90"/>
      <c r="TUL79" s="90"/>
      <c r="TUM79" s="90"/>
      <c r="TUN79" s="90"/>
      <c r="TUO79" s="90"/>
      <c r="TUP79" s="90"/>
      <c r="TUQ79" s="90"/>
      <c r="TUR79" s="90"/>
      <c r="TUS79" s="90"/>
      <c r="TUT79" s="90"/>
      <c r="TUU79" s="90"/>
      <c r="TUV79" s="90"/>
      <c r="TUW79" s="90"/>
      <c r="TUX79" s="90"/>
      <c r="TUY79" s="90"/>
      <c r="TUZ79" s="90"/>
      <c r="TVA79" s="90"/>
      <c r="TVB79" s="90"/>
      <c r="TVC79" s="90"/>
      <c r="TVD79" s="90"/>
      <c r="TVE79" s="90"/>
      <c r="TVF79" s="90"/>
      <c r="TVG79" s="90"/>
      <c r="TVH79" s="90"/>
      <c r="TVI79" s="90"/>
      <c r="TVJ79" s="90"/>
      <c r="TVK79" s="90"/>
      <c r="TVL79" s="90"/>
      <c r="TVM79" s="90"/>
      <c r="TVN79" s="90"/>
      <c r="TVO79" s="90"/>
      <c r="TVP79" s="90"/>
      <c r="TVQ79" s="90"/>
      <c r="TVR79" s="90"/>
      <c r="TVS79" s="90"/>
      <c r="TVT79" s="90"/>
      <c r="TVU79" s="90"/>
      <c r="TVV79" s="90"/>
      <c r="TVW79" s="90"/>
      <c r="TVX79" s="90"/>
      <c r="TVY79" s="90"/>
      <c r="TVZ79" s="90"/>
      <c r="TWA79" s="90"/>
      <c r="TWB79" s="90"/>
      <c r="TWC79" s="90"/>
      <c r="TWD79" s="90"/>
      <c r="TWE79" s="90"/>
      <c r="TWF79" s="90"/>
      <c r="TWG79" s="90"/>
      <c r="TWH79" s="90"/>
      <c r="TWI79" s="90"/>
      <c r="TWJ79" s="90"/>
      <c r="TWK79" s="90"/>
      <c r="TWL79" s="90"/>
      <c r="TWM79" s="90"/>
      <c r="TWN79" s="90"/>
      <c r="TWO79" s="90"/>
      <c r="TWP79" s="90"/>
      <c r="TWQ79" s="90"/>
      <c r="TWR79" s="90"/>
      <c r="TWS79" s="90"/>
      <c r="TWT79" s="90"/>
      <c r="TWU79" s="90"/>
      <c r="TWV79" s="90"/>
      <c r="TWW79" s="90"/>
      <c r="TWX79" s="90"/>
      <c r="TWY79" s="90"/>
      <c r="TWZ79" s="90"/>
      <c r="TXA79" s="90"/>
      <c r="TXB79" s="90"/>
      <c r="TXC79" s="90"/>
      <c r="TXD79" s="90"/>
      <c r="TXE79" s="90"/>
      <c r="TXF79" s="90"/>
      <c r="TXG79" s="90"/>
      <c r="TXH79" s="90"/>
      <c r="TXI79" s="90"/>
      <c r="TXJ79" s="90"/>
      <c r="TXK79" s="90"/>
      <c r="TXL79" s="90"/>
      <c r="TXM79" s="90"/>
      <c r="TXN79" s="90"/>
      <c r="TXO79" s="90"/>
      <c r="TXP79" s="90"/>
      <c r="TXQ79" s="90"/>
      <c r="TXR79" s="90"/>
      <c r="TXS79" s="90"/>
      <c r="TXT79" s="90"/>
      <c r="TXU79" s="90"/>
      <c r="TXV79" s="90"/>
      <c r="TXW79" s="90"/>
      <c r="TXX79" s="90"/>
      <c r="TXY79" s="90"/>
      <c r="TXZ79" s="90"/>
      <c r="TYA79" s="90"/>
      <c r="TYB79" s="90"/>
      <c r="TYC79" s="90"/>
      <c r="TYD79" s="90"/>
      <c r="TYE79" s="90"/>
      <c r="TYF79" s="90"/>
      <c r="TYG79" s="90"/>
      <c r="TYH79" s="90"/>
      <c r="TYI79" s="90"/>
      <c r="TYJ79" s="90"/>
      <c r="TYK79" s="90"/>
      <c r="TYL79" s="90"/>
      <c r="TYM79" s="90"/>
      <c r="TYN79" s="90"/>
      <c r="TYO79" s="90"/>
      <c r="TYP79" s="90"/>
      <c r="TYQ79" s="90"/>
      <c r="TYR79" s="90"/>
      <c r="TYS79" s="90"/>
      <c r="TYT79" s="90"/>
      <c r="TYU79" s="90"/>
      <c r="TYV79" s="90"/>
      <c r="TYW79" s="90"/>
      <c r="TYX79" s="90"/>
      <c r="TYY79" s="90"/>
      <c r="TYZ79" s="90"/>
      <c r="TZA79" s="90"/>
      <c r="TZB79" s="90"/>
      <c r="TZC79" s="90"/>
      <c r="TZD79" s="90"/>
      <c r="TZE79" s="90"/>
      <c r="TZF79" s="90"/>
      <c r="TZG79" s="90"/>
      <c r="TZH79" s="90"/>
      <c r="TZI79" s="90"/>
      <c r="TZJ79" s="90"/>
      <c r="TZK79" s="90"/>
      <c r="TZL79" s="90"/>
      <c r="TZM79" s="90"/>
      <c r="TZN79" s="90"/>
      <c r="TZO79" s="90"/>
      <c r="TZP79" s="90"/>
      <c r="TZQ79" s="90"/>
      <c r="TZR79" s="90"/>
      <c r="TZS79" s="90"/>
      <c r="TZT79" s="90"/>
      <c r="TZU79" s="90"/>
      <c r="TZV79" s="90"/>
      <c r="TZW79" s="90"/>
      <c r="TZX79" s="90"/>
      <c r="TZY79" s="90"/>
      <c r="TZZ79" s="90"/>
      <c r="UAA79" s="90"/>
      <c r="UAB79" s="90"/>
      <c r="UAC79" s="90"/>
      <c r="UAD79" s="90"/>
      <c r="UAE79" s="90"/>
      <c r="UAF79" s="90"/>
      <c r="UAG79" s="90"/>
      <c r="UAH79" s="90"/>
      <c r="UAI79" s="90"/>
      <c r="UAJ79" s="90"/>
      <c r="UAK79" s="90"/>
      <c r="UAL79" s="90"/>
      <c r="UAM79" s="90"/>
      <c r="UAN79" s="90"/>
      <c r="UAO79" s="90"/>
      <c r="UAP79" s="90"/>
      <c r="UAQ79" s="90"/>
      <c r="UAR79" s="90"/>
      <c r="UAS79" s="90"/>
      <c r="UAT79" s="90"/>
      <c r="UAU79" s="90"/>
      <c r="UAV79" s="90"/>
      <c r="UAW79" s="90"/>
      <c r="UAX79" s="90"/>
      <c r="UAY79" s="90"/>
      <c r="UAZ79" s="90"/>
      <c r="UBA79" s="90"/>
      <c r="UBB79" s="90"/>
      <c r="UBC79" s="90"/>
      <c r="UBD79" s="90"/>
      <c r="UBE79" s="90"/>
      <c r="UBF79" s="90"/>
      <c r="UBG79" s="90"/>
      <c r="UBH79" s="90"/>
      <c r="UBI79" s="90"/>
      <c r="UBJ79" s="90"/>
      <c r="UBK79" s="90"/>
      <c r="UBL79" s="90"/>
      <c r="UBM79" s="90"/>
      <c r="UBN79" s="90"/>
      <c r="UBO79" s="90"/>
      <c r="UBP79" s="90"/>
      <c r="UBQ79" s="90"/>
      <c r="UBR79" s="90"/>
      <c r="UBS79" s="90"/>
      <c r="UBT79" s="90"/>
      <c r="UBU79" s="90"/>
      <c r="UBV79" s="90"/>
      <c r="UBW79" s="90"/>
      <c r="UBX79" s="90"/>
      <c r="UBY79" s="90"/>
      <c r="UBZ79" s="90"/>
      <c r="UCA79" s="90"/>
      <c r="UCB79" s="90"/>
      <c r="UCC79" s="90"/>
      <c r="UCD79" s="90"/>
      <c r="UCE79" s="90"/>
      <c r="UCF79" s="90"/>
      <c r="UCG79" s="90"/>
      <c r="UCH79" s="90"/>
      <c r="UCI79" s="90"/>
      <c r="UCJ79" s="90"/>
      <c r="UCK79" s="90"/>
      <c r="UCL79" s="90"/>
      <c r="UCM79" s="90"/>
      <c r="UCN79" s="90"/>
      <c r="UCO79" s="90"/>
      <c r="UCP79" s="90"/>
      <c r="UCQ79" s="90"/>
      <c r="UCR79" s="90"/>
      <c r="UCS79" s="90"/>
      <c r="UCT79" s="90"/>
      <c r="UCU79" s="90"/>
      <c r="UCV79" s="90"/>
      <c r="UCW79" s="90"/>
      <c r="UCX79" s="90"/>
      <c r="UCY79" s="90"/>
      <c r="UCZ79" s="90"/>
      <c r="UDA79" s="90"/>
      <c r="UDB79" s="90"/>
      <c r="UDC79" s="90"/>
      <c r="UDD79" s="90"/>
      <c r="UDE79" s="90"/>
      <c r="UDF79" s="90"/>
      <c r="UDG79" s="90"/>
      <c r="UDH79" s="90"/>
      <c r="UDI79" s="90"/>
      <c r="UDJ79" s="90"/>
      <c r="UDK79" s="90"/>
      <c r="UDL79" s="90"/>
      <c r="UDM79" s="90"/>
      <c r="UDN79" s="90"/>
      <c r="UDO79" s="90"/>
      <c r="UDP79" s="90"/>
      <c r="UDQ79" s="90"/>
      <c r="UDR79" s="90"/>
      <c r="UDS79" s="90"/>
      <c r="UDT79" s="90"/>
      <c r="UDU79" s="90"/>
      <c r="UDV79" s="90"/>
      <c r="UDW79" s="90"/>
      <c r="UDX79" s="90"/>
      <c r="UDY79" s="90"/>
      <c r="UDZ79" s="90"/>
      <c r="UEA79" s="90"/>
      <c r="UEB79" s="90"/>
      <c r="UEC79" s="90"/>
      <c r="UED79" s="90"/>
      <c r="UEE79" s="90"/>
      <c r="UEF79" s="90"/>
      <c r="UEG79" s="90"/>
      <c r="UEH79" s="90"/>
      <c r="UEI79" s="90"/>
      <c r="UEJ79" s="90"/>
      <c r="UEK79" s="90"/>
      <c r="UEL79" s="90"/>
      <c r="UEM79" s="90"/>
      <c r="UEN79" s="90"/>
      <c r="UEO79" s="90"/>
      <c r="UEP79" s="90"/>
      <c r="UEQ79" s="90"/>
      <c r="UER79" s="90"/>
      <c r="UES79" s="90"/>
      <c r="UET79" s="90"/>
      <c r="UEU79" s="90"/>
      <c r="UEV79" s="90"/>
      <c r="UEW79" s="90"/>
      <c r="UEX79" s="90"/>
      <c r="UEY79" s="90"/>
      <c r="UEZ79" s="90"/>
      <c r="UFA79" s="90"/>
      <c r="UFB79" s="90"/>
      <c r="UFC79" s="90"/>
      <c r="UFD79" s="90"/>
      <c r="UFE79" s="90"/>
      <c r="UFF79" s="90"/>
      <c r="UFG79" s="90"/>
      <c r="UFH79" s="90"/>
      <c r="UFI79" s="90"/>
      <c r="UFJ79" s="90"/>
      <c r="UFK79" s="90"/>
      <c r="UFL79" s="90"/>
      <c r="UFM79" s="90"/>
      <c r="UFN79" s="90"/>
      <c r="UFO79" s="90"/>
      <c r="UFP79" s="90"/>
      <c r="UFQ79" s="90"/>
      <c r="UFR79" s="90"/>
      <c r="UFS79" s="90"/>
      <c r="UFT79" s="90"/>
      <c r="UFU79" s="90"/>
      <c r="UFV79" s="90"/>
      <c r="UFW79" s="90"/>
      <c r="UFX79" s="90"/>
      <c r="UFY79" s="90"/>
      <c r="UFZ79" s="90"/>
      <c r="UGA79" s="90"/>
      <c r="UGB79" s="90"/>
      <c r="UGC79" s="90"/>
      <c r="UGD79" s="90"/>
      <c r="UGE79" s="90"/>
      <c r="UGF79" s="90"/>
      <c r="UGG79" s="90"/>
      <c r="UGH79" s="90"/>
      <c r="UGI79" s="90"/>
      <c r="UGJ79" s="90"/>
      <c r="UGK79" s="90"/>
      <c r="UGL79" s="90"/>
      <c r="UGM79" s="90"/>
      <c r="UGN79" s="90"/>
      <c r="UGO79" s="90"/>
      <c r="UGP79" s="90"/>
      <c r="UGQ79" s="90"/>
      <c r="UGR79" s="90"/>
      <c r="UGS79" s="90"/>
      <c r="UGT79" s="90"/>
      <c r="UGU79" s="90"/>
      <c r="UGV79" s="90"/>
      <c r="UGW79" s="90"/>
      <c r="UGX79" s="90"/>
      <c r="UGY79" s="90"/>
      <c r="UGZ79" s="90"/>
      <c r="UHA79" s="90"/>
      <c r="UHB79" s="90"/>
      <c r="UHC79" s="90"/>
      <c r="UHD79" s="90"/>
      <c r="UHE79" s="90"/>
      <c r="UHF79" s="90"/>
      <c r="UHG79" s="90"/>
      <c r="UHH79" s="90"/>
      <c r="UHI79" s="90"/>
      <c r="UHJ79" s="90"/>
      <c r="UHK79" s="90"/>
      <c r="UHL79" s="90"/>
      <c r="UHM79" s="90"/>
      <c r="UHN79" s="90"/>
      <c r="UHO79" s="90"/>
      <c r="UHP79" s="90"/>
      <c r="UHQ79" s="90"/>
      <c r="UHR79" s="90"/>
      <c r="UHS79" s="90"/>
      <c r="UHT79" s="90"/>
      <c r="UHU79" s="90"/>
      <c r="UHV79" s="90"/>
      <c r="UHW79" s="90"/>
      <c r="UHX79" s="90"/>
      <c r="UHY79" s="90"/>
      <c r="UHZ79" s="90"/>
      <c r="UIA79" s="90"/>
      <c r="UIB79" s="90"/>
      <c r="UIC79" s="90"/>
      <c r="UID79" s="90"/>
      <c r="UIE79" s="90"/>
      <c r="UIF79" s="90"/>
      <c r="UIG79" s="90"/>
      <c r="UIH79" s="90"/>
      <c r="UII79" s="90"/>
      <c r="UIJ79" s="90"/>
      <c r="UIK79" s="90"/>
      <c r="UIL79" s="90"/>
      <c r="UIM79" s="90"/>
      <c r="UIN79" s="90"/>
      <c r="UIO79" s="90"/>
      <c r="UIP79" s="90"/>
      <c r="UIQ79" s="90"/>
      <c r="UIR79" s="90"/>
      <c r="UIS79" s="90"/>
      <c r="UIT79" s="90"/>
      <c r="UIU79" s="90"/>
      <c r="UIV79" s="90"/>
      <c r="UIW79" s="90"/>
      <c r="UIX79" s="90"/>
      <c r="UIY79" s="90"/>
      <c r="UIZ79" s="90"/>
      <c r="UJA79" s="90"/>
      <c r="UJB79" s="90"/>
      <c r="UJC79" s="90"/>
      <c r="UJD79" s="90"/>
      <c r="UJE79" s="90"/>
      <c r="UJF79" s="90"/>
      <c r="UJG79" s="90"/>
      <c r="UJH79" s="90"/>
      <c r="UJI79" s="90"/>
      <c r="UJJ79" s="90"/>
      <c r="UJK79" s="90"/>
      <c r="UJL79" s="90"/>
      <c r="UJM79" s="90"/>
      <c r="UJN79" s="90"/>
      <c r="UJO79" s="90"/>
      <c r="UJP79" s="90"/>
      <c r="UJQ79" s="90"/>
      <c r="UJR79" s="90"/>
      <c r="UJS79" s="90"/>
      <c r="UJT79" s="90"/>
      <c r="UJU79" s="90"/>
      <c r="UJV79" s="90"/>
      <c r="UJW79" s="90"/>
      <c r="UJX79" s="90"/>
      <c r="UJY79" s="90"/>
      <c r="UJZ79" s="90"/>
      <c r="UKA79" s="90"/>
      <c r="UKB79" s="90"/>
      <c r="UKC79" s="90"/>
      <c r="UKD79" s="90"/>
      <c r="UKE79" s="90"/>
      <c r="UKF79" s="90"/>
      <c r="UKG79" s="90"/>
      <c r="UKH79" s="90"/>
      <c r="UKI79" s="90"/>
      <c r="UKJ79" s="90"/>
      <c r="UKK79" s="90"/>
      <c r="UKL79" s="90"/>
      <c r="UKM79" s="90"/>
      <c r="UKN79" s="90"/>
      <c r="UKO79" s="90"/>
      <c r="UKP79" s="90"/>
      <c r="UKQ79" s="90"/>
      <c r="UKR79" s="90"/>
      <c r="UKS79" s="90"/>
      <c r="UKT79" s="90"/>
      <c r="UKU79" s="90"/>
      <c r="UKV79" s="90"/>
      <c r="UKW79" s="90"/>
      <c r="UKX79" s="90"/>
      <c r="UKY79" s="90"/>
      <c r="UKZ79" s="90"/>
      <c r="ULA79" s="90"/>
      <c r="ULB79" s="90"/>
      <c r="ULC79" s="90"/>
      <c r="ULD79" s="90"/>
      <c r="ULE79" s="90"/>
      <c r="ULF79" s="90"/>
      <c r="ULG79" s="90"/>
      <c r="ULH79" s="90"/>
      <c r="ULI79" s="90"/>
      <c r="ULJ79" s="90"/>
      <c r="ULK79" s="90"/>
      <c r="ULL79" s="90"/>
      <c r="ULM79" s="90"/>
      <c r="ULN79" s="90"/>
      <c r="ULO79" s="90"/>
      <c r="ULP79" s="90"/>
      <c r="ULQ79" s="90"/>
      <c r="ULR79" s="90"/>
      <c r="ULS79" s="90"/>
      <c r="ULT79" s="90"/>
      <c r="ULU79" s="90"/>
      <c r="ULV79" s="90"/>
      <c r="ULW79" s="90"/>
      <c r="ULX79" s="90"/>
      <c r="ULY79" s="90"/>
      <c r="ULZ79" s="90"/>
      <c r="UMA79" s="90"/>
      <c r="UMB79" s="90"/>
      <c r="UMC79" s="90"/>
      <c r="UMD79" s="90"/>
      <c r="UME79" s="90"/>
      <c r="UMF79" s="90"/>
      <c r="UMG79" s="90"/>
      <c r="UMH79" s="90"/>
      <c r="UMI79" s="90"/>
      <c r="UMJ79" s="90"/>
      <c r="UMK79" s="90"/>
      <c r="UML79" s="90"/>
      <c r="UMM79" s="90"/>
      <c r="UMN79" s="90"/>
      <c r="UMO79" s="90"/>
      <c r="UMP79" s="90"/>
      <c r="UMQ79" s="90"/>
      <c r="UMR79" s="90"/>
      <c r="UMS79" s="90"/>
      <c r="UMT79" s="90"/>
      <c r="UMU79" s="90"/>
      <c r="UMV79" s="90"/>
      <c r="UMW79" s="90"/>
      <c r="UMX79" s="90"/>
      <c r="UMY79" s="90"/>
      <c r="UMZ79" s="90"/>
      <c r="UNA79" s="90"/>
      <c r="UNB79" s="90"/>
      <c r="UNC79" s="90"/>
      <c r="UND79" s="90"/>
      <c r="UNE79" s="90"/>
      <c r="UNF79" s="90"/>
      <c r="UNG79" s="90"/>
      <c r="UNH79" s="90"/>
      <c r="UNI79" s="90"/>
      <c r="UNJ79" s="90"/>
      <c r="UNK79" s="90"/>
      <c r="UNL79" s="90"/>
      <c r="UNM79" s="90"/>
      <c r="UNN79" s="90"/>
      <c r="UNO79" s="90"/>
      <c r="UNP79" s="90"/>
      <c r="UNQ79" s="90"/>
      <c r="UNR79" s="90"/>
      <c r="UNS79" s="90"/>
      <c r="UNT79" s="90"/>
      <c r="UNU79" s="90"/>
      <c r="UNV79" s="90"/>
      <c r="UNW79" s="90"/>
      <c r="UNX79" s="90"/>
      <c r="UNY79" s="90"/>
      <c r="UNZ79" s="90"/>
      <c r="UOA79" s="90"/>
      <c r="UOB79" s="90"/>
      <c r="UOC79" s="90"/>
      <c r="UOD79" s="90"/>
      <c r="UOE79" s="90"/>
      <c r="UOF79" s="90"/>
      <c r="UOG79" s="90"/>
      <c r="UOH79" s="90"/>
      <c r="UOI79" s="90"/>
      <c r="UOJ79" s="90"/>
      <c r="UOK79" s="90"/>
      <c r="UOL79" s="90"/>
      <c r="UOM79" s="90"/>
      <c r="UON79" s="90"/>
      <c r="UOO79" s="90"/>
      <c r="UOP79" s="90"/>
      <c r="UOQ79" s="90"/>
      <c r="UOR79" s="90"/>
      <c r="UOS79" s="90"/>
      <c r="UOT79" s="90"/>
      <c r="UOU79" s="90"/>
      <c r="UOV79" s="90"/>
      <c r="UOW79" s="90"/>
      <c r="UOX79" s="90"/>
      <c r="UOY79" s="90"/>
      <c r="UOZ79" s="90"/>
      <c r="UPA79" s="90"/>
      <c r="UPB79" s="90"/>
      <c r="UPC79" s="90"/>
      <c r="UPD79" s="90"/>
      <c r="UPE79" s="90"/>
      <c r="UPF79" s="90"/>
      <c r="UPG79" s="90"/>
      <c r="UPH79" s="90"/>
      <c r="UPI79" s="90"/>
      <c r="UPJ79" s="90"/>
      <c r="UPK79" s="90"/>
      <c r="UPL79" s="90"/>
      <c r="UPM79" s="90"/>
      <c r="UPN79" s="90"/>
      <c r="UPO79" s="90"/>
      <c r="UPP79" s="90"/>
      <c r="UPQ79" s="90"/>
      <c r="UPR79" s="90"/>
      <c r="UPS79" s="90"/>
      <c r="UPT79" s="90"/>
      <c r="UPU79" s="90"/>
      <c r="UPV79" s="90"/>
      <c r="UPW79" s="90"/>
      <c r="UPX79" s="90"/>
      <c r="UPY79" s="90"/>
      <c r="UPZ79" s="90"/>
      <c r="UQA79" s="90"/>
      <c r="UQB79" s="90"/>
      <c r="UQC79" s="90"/>
      <c r="UQD79" s="90"/>
      <c r="UQE79" s="90"/>
      <c r="UQF79" s="90"/>
      <c r="UQG79" s="90"/>
      <c r="UQH79" s="90"/>
      <c r="UQI79" s="90"/>
      <c r="UQJ79" s="90"/>
      <c r="UQK79" s="90"/>
      <c r="UQL79" s="90"/>
      <c r="UQM79" s="90"/>
      <c r="UQN79" s="90"/>
      <c r="UQO79" s="90"/>
      <c r="UQP79" s="90"/>
      <c r="UQQ79" s="90"/>
      <c r="UQR79" s="90"/>
      <c r="UQS79" s="90"/>
      <c r="UQT79" s="90"/>
      <c r="UQU79" s="90"/>
      <c r="UQV79" s="90"/>
      <c r="UQW79" s="90"/>
      <c r="UQX79" s="90"/>
      <c r="UQY79" s="90"/>
      <c r="UQZ79" s="90"/>
      <c r="URA79" s="90"/>
      <c r="URB79" s="90"/>
      <c r="URC79" s="90"/>
      <c r="URD79" s="90"/>
      <c r="URE79" s="90"/>
      <c r="URF79" s="90"/>
      <c r="URG79" s="90"/>
      <c r="URH79" s="90"/>
      <c r="URI79" s="90"/>
      <c r="URJ79" s="90"/>
      <c r="URK79" s="90"/>
      <c r="URL79" s="90"/>
      <c r="URM79" s="90"/>
      <c r="URN79" s="90"/>
      <c r="URO79" s="90"/>
      <c r="URP79" s="90"/>
      <c r="URQ79" s="90"/>
      <c r="URR79" s="90"/>
      <c r="URS79" s="90"/>
      <c r="URT79" s="90"/>
      <c r="URU79" s="90"/>
      <c r="URV79" s="90"/>
      <c r="URW79" s="90"/>
      <c r="URX79" s="90"/>
      <c r="URY79" s="90"/>
      <c r="URZ79" s="90"/>
      <c r="USA79" s="90"/>
      <c r="USB79" s="90"/>
      <c r="USC79" s="90"/>
      <c r="USD79" s="90"/>
      <c r="USE79" s="90"/>
      <c r="USF79" s="90"/>
      <c r="USG79" s="90"/>
      <c r="USH79" s="90"/>
      <c r="USI79" s="90"/>
      <c r="USJ79" s="90"/>
      <c r="USK79" s="90"/>
      <c r="USL79" s="90"/>
      <c r="USM79" s="90"/>
      <c r="USN79" s="90"/>
      <c r="USO79" s="90"/>
      <c r="USP79" s="90"/>
      <c r="USQ79" s="90"/>
      <c r="USR79" s="90"/>
      <c r="USS79" s="90"/>
      <c r="UST79" s="90"/>
      <c r="USU79" s="90"/>
      <c r="USV79" s="90"/>
      <c r="USW79" s="90"/>
      <c r="USX79" s="90"/>
      <c r="USY79" s="90"/>
      <c r="USZ79" s="90"/>
      <c r="UTA79" s="90"/>
      <c r="UTB79" s="90"/>
      <c r="UTC79" s="90"/>
      <c r="UTD79" s="90"/>
      <c r="UTE79" s="90"/>
      <c r="UTF79" s="90"/>
      <c r="UTG79" s="90"/>
      <c r="UTH79" s="90"/>
      <c r="UTI79" s="90"/>
      <c r="UTJ79" s="90"/>
      <c r="UTK79" s="90"/>
      <c r="UTL79" s="90"/>
      <c r="UTM79" s="90"/>
      <c r="UTN79" s="90"/>
      <c r="UTO79" s="90"/>
      <c r="UTP79" s="90"/>
      <c r="UTQ79" s="90"/>
      <c r="UTR79" s="90"/>
      <c r="UTS79" s="90"/>
      <c r="UTT79" s="90"/>
      <c r="UTU79" s="90"/>
      <c r="UTV79" s="90"/>
      <c r="UTW79" s="90"/>
      <c r="UTX79" s="90"/>
      <c r="UTY79" s="90"/>
      <c r="UTZ79" s="90"/>
      <c r="UUA79" s="90"/>
      <c r="UUB79" s="90"/>
      <c r="UUC79" s="90"/>
      <c r="UUD79" s="90"/>
      <c r="UUE79" s="90"/>
      <c r="UUF79" s="90"/>
      <c r="UUG79" s="90"/>
      <c r="UUH79" s="90"/>
      <c r="UUI79" s="90"/>
      <c r="UUJ79" s="90"/>
      <c r="UUK79" s="90"/>
      <c r="UUL79" s="90"/>
      <c r="UUM79" s="90"/>
      <c r="UUN79" s="90"/>
      <c r="UUO79" s="90"/>
      <c r="UUP79" s="90"/>
      <c r="UUQ79" s="90"/>
      <c r="UUR79" s="90"/>
      <c r="UUS79" s="90"/>
      <c r="UUT79" s="90"/>
      <c r="UUU79" s="90"/>
      <c r="UUV79" s="90"/>
      <c r="UUW79" s="90"/>
      <c r="UUX79" s="90"/>
      <c r="UUY79" s="90"/>
      <c r="UUZ79" s="90"/>
      <c r="UVA79" s="90"/>
      <c r="UVB79" s="90"/>
      <c r="UVC79" s="90"/>
      <c r="UVD79" s="90"/>
      <c r="UVE79" s="90"/>
      <c r="UVF79" s="90"/>
      <c r="UVG79" s="90"/>
      <c r="UVH79" s="90"/>
      <c r="UVI79" s="90"/>
      <c r="UVJ79" s="90"/>
      <c r="UVK79" s="90"/>
      <c r="UVL79" s="90"/>
      <c r="UVM79" s="90"/>
      <c r="UVN79" s="90"/>
      <c r="UVO79" s="90"/>
      <c r="UVP79" s="90"/>
      <c r="UVQ79" s="90"/>
      <c r="UVR79" s="90"/>
      <c r="UVS79" s="90"/>
      <c r="UVT79" s="90"/>
      <c r="UVU79" s="90"/>
      <c r="UVV79" s="90"/>
      <c r="UVW79" s="90"/>
      <c r="UVX79" s="90"/>
      <c r="UVY79" s="90"/>
      <c r="UVZ79" s="90"/>
      <c r="UWA79" s="90"/>
      <c r="UWB79" s="90"/>
      <c r="UWC79" s="90"/>
      <c r="UWD79" s="90"/>
      <c r="UWE79" s="90"/>
      <c r="UWF79" s="90"/>
      <c r="UWG79" s="90"/>
      <c r="UWH79" s="90"/>
      <c r="UWI79" s="90"/>
      <c r="UWJ79" s="90"/>
      <c r="UWK79" s="90"/>
      <c r="UWL79" s="90"/>
      <c r="UWM79" s="90"/>
      <c r="UWN79" s="90"/>
      <c r="UWO79" s="90"/>
      <c r="UWP79" s="90"/>
      <c r="UWQ79" s="90"/>
      <c r="UWR79" s="90"/>
      <c r="UWS79" s="90"/>
      <c r="UWT79" s="90"/>
      <c r="UWU79" s="90"/>
      <c r="UWV79" s="90"/>
      <c r="UWW79" s="90"/>
      <c r="UWX79" s="90"/>
      <c r="UWY79" s="90"/>
      <c r="UWZ79" s="90"/>
      <c r="UXA79" s="90"/>
      <c r="UXB79" s="90"/>
      <c r="UXC79" s="90"/>
      <c r="UXD79" s="90"/>
      <c r="UXE79" s="90"/>
      <c r="UXF79" s="90"/>
      <c r="UXG79" s="90"/>
      <c r="UXH79" s="90"/>
      <c r="UXI79" s="90"/>
      <c r="UXJ79" s="90"/>
      <c r="UXK79" s="90"/>
      <c r="UXL79" s="90"/>
      <c r="UXM79" s="90"/>
      <c r="UXN79" s="90"/>
      <c r="UXO79" s="90"/>
      <c r="UXP79" s="90"/>
      <c r="UXQ79" s="90"/>
      <c r="UXR79" s="90"/>
      <c r="UXS79" s="90"/>
      <c r="UXT79" s="90"/>
      <c r="UXU79" s="90"/>
      <c r="UXV79" s="90"/>
      <c r="UXW79" s="90"/>
      <c r="UXX79" s="90"/>
      <c r="UXY79" s="90"/>
      <c r="UXZ79" s="90"/>
      <c r="UYA79" s="90"/>
      <c r="UYB79" s="90"/>
      <c r="UYC79" s="90"/>
      <c r="UYD79" s="90"/>
      <c r="UYE79" s="90"/>
      <c r="UYF79" s="90"/>
      <c r="UYG79" s="90"/>
      <c r="UYH79" s="90"/>
      <c r="UYI79" s="90"/>
      <c r="UYJ79" s="90"/>
      <c r="UYK79" s="90"/>
      <c r="UYL79" s="90"/>
      <c r="UYM79" s="90"/>
      <c r="UYN79" s="90"/>
      <c r="UYO79" s="90"/>
      <c r="UYP79" s="90"/>
      <c r="UYQ79" s="90"/>
      <c r="UYR79" s="90"/>
      <c r="UYS79" s="90"/>
      <c r="UYT79" s="90"/>
      <c r="UYU79" s="90"/>
      <c r="UYV79" s="90"/>
      <c r="UYW79" s="90"/>
      <c r="UYX79" s="90"/>
      <c r="UYY79" s="90"/>
      <c r="UYZ79" s="90"/>
      <c r="UZA79" s="90"/>
      <c r="UZB79" s="90"/>
      <c r="UZC79" s="90"/>
      <c r="UZD79" s="90"/>
      <c r="UZE79" s="90"/>
      <c r="UZF79" s="90"/>
      <c r="UZG79" s="90"/>
      <c r="UZH79" s="90"/>
      <c r="UZI79" s="90"/>
      <c r="UZJ79" s="90"/>
      <c r="UZK79" s="90"/>
      <c r="UZL79" s="90"/>
      <c r="UZM79" s="90"/>
      <c r="UZN79" s="90"/>
      <c r="UZO79" s="90"/>
      <c r="UZP79" s="90"/>
      <c r="UZQ79" s="90"/>
      <c r="UZR79" s="90"/>
      <c r="UZS79" s="90"/>
      <c r="UZT79" s="90"/>
      <c r="UZU79" s="90"/>
      <c r="UZV79" s="90"/>
      <c r="UZW79" s="90"/>
      <c r="UZX79" s="90"/>
      <c r="UZY79" s="90"/>
      <c r="UZZ79" s="90"/>
      <c r="VAA79" s="90"/>
      <c r="VAB79" s="90"/>
      <c r="VAC79" s="90"/>
      <c r="VAD79" s="90"/>
      <c r="VAE79" s="90"/>
      <c r="VAF79" s="90"/>
      <c r="VAG79" s="90"/>
      <c r="VAH79" s="90"/>
      <c r="VAI79" s="90"/>
      <c r="VAJ79" s="90"/>
      <c r="VAK79" s="90"/>
      <c r="VAL79" s="90"/>
      <c r="VAM79" s="90"/>
      <c r="VAN79" s="90"/>
      <c r="VAO79" s="90"/>
      <c r="VAP79" s="90"/>
      <c r="VAQ79" s="90"/>
      <c r="VAR79" s="90"/>
      <c r="VAS79" s="90"/>
      <c r="VAT79" s="90"/>
      <c r="VAU79" s="90"/>
      <c r="VAV79" s="90"/>
      <c r="VAW79" s="90"/>
      <c r="VAX79" s="90"/>
      <c r="VAY79" s="90"/>
      <c r="VAZ79" s="90"/>
      <c r="VBA79" s="90"/>
      <c r="VBB79" s="90"/>
      <c r="VBC79" s="90"/>
      <c r="VBD79" s="90"/>
      <c r="VBE79" s="90"/>
      <c r="VBF79" s="90"/>
      <c r="VBG79" s="90"/>
      <c r="VBH79" s="90"/>
      <c r="VBI79" s="90"/>
      <c r="VBJ79" s="90"/>
      <c r="VBK79" s="90"/>
      <c r="VBL79" s="90"/>
      <c r="VBM79" s="90"/>
      <c r="VBN79" s="90"/>
      <c r="VBO79" s="90"/>
      <c r="VBP79" s="90"/>
      <c r="VBQ79" s="90"/>
      <c r="VBR79" s="90"/>
      <c r="VBS79" s="90"/>
      <c r="VBT79" s="90"/>
      <c r="VBU79" s="90"/>
      <c r="VBV79" s="90"/>
      <c r="VBW79" s="90"/>
      <c r="VBX79" s="90"/>
      <c r="VBY79" s="90"/>
      <c r="VBZ79" s="90"/>
      <c r="VCA79" s="90"/>
      <c r="VCB79" s="90"/>
      <c r="VCC79" s="90"/>
      <c r="VCD79" s="90"/>
      <c r="VCE79" s="90"/>
      <c r="VCF79" s="90"/>
      <c r="VCG79" s="90"/>
      <c r="VCH79" s="90"/>
      <c r="VCI79" s="90"/>
      <c r="VCJ79" s="90"/>
      <c r="VCK79" s="90"/>
      <c r="VCL79" s="90"/>
      <c r="VCM79" s="90"/>
      <c r="VCN79" s="90"/>
      <c r="VCO79" s="90"/>
      <c r="VCP79" s="90"/>
      <c r="VCQ79" s="90"/>
      <c r="VCR79" s="90"/>
      <c r="VCS79" s="90"/>
      <c r="VCT79" s="90"/>
      <c r="VCU79" s="90"/>
      <c r="VCV79" s="90"/>
      <c r="VCW79" s="90"/>
      <c r="VCX79" s="90"/>
      <c r="VCY79" s="90"/>
      <c r="VCZ79" s="90"/>
      <c r="VDA79" s="90"/>
      <c r="VDB79" s="90"/>
      <c r="VDC79" s="90"/>
      <c r="VDD79" s="90"/>
      <c r="VDE79" s="90"/>
      <c r="VDF79" s="90"/>
      <c r="VDG79" s="90"/>
      <c r="VDH79" s="90"/>
      <c r="VDI79" s="90"/>
      <c r="VDJ79" s="90"/>
      <c r="VDK79" s="90"/>
      <c r="VDL79" s="90"/>
      <c r="VDM79" s="90"/>
      <c r="VDN79" s="90"/>
      <c r="VDO79" s="90"/>
      <c r="VDP79" s="90"/>
      <c r="VDQ79" s="90"/>
      <c r="VDR79" s="90"/>
      <c r="VDS79" s="90"/>
      <c r="VDT79" s="90"/>
      <c r="VDU79" s="90"/>
      <c r="VDV79" s="90"/>
      <c r="VDW79" s="90"/>
      <c r="VDX79" s="90"/>
      <c r="VDY79" s="90"/>
      <c r="VDZ79" s="90"/>
      <c r="VEA79" s="90"/>
      <c r="VEB79" s="90"/>
      <c r="VEC79" s="90"/>
      <c r="VED79" s="90"/>
      <c r="VEE79" s="90"/>
      <c r="VEF79" s="90"/>
      <c r="VEG79" s="90"/>
      <c r="VEH79" s="90"/>
      <c r="VEI79" s="90"/>
      <c r="VEJ79" s="90"/>
      <c r="VEK79" s="90"/>
      <c r="VEL79" s="90"/>
      <c r="VEM79" s="90"/>
      <c r="VEN79" s="90"/>
      <c r="VEO79" s="90"/>
      <c r="VEP79" s="90"/>
      <c r="VEQ79" s="90"/>
      <c r="VER79" s="90"/>
      <c r="VES79" s="90"/>
      <c r="VET79" s="90"/>
      <c r="VEU79" s="90"/>
      <c r="VEV79" s="90"/>
      <c r="VEW79" s="90"/>
      <c r="VEX79" s="90"/>
      <c r="VEY79" s="90"/>
      <c r="VEZ79" s="90"/>
      <c r="VFA79" s="90"/>
      <c r="VFB79" s="90"/>
      <c r="VFC79" s="90"/>
      <c r="VFD79" s="90"/>
      <c r="VFE79" s="90"/>
      <c r="VFF79" s="90"/>
      <c r="VFG79" s="90"/>
      <c r="VFH79" s="90"/>
      <c r="VFI79" s="90"/>
      <c r="VFJ79" s="90"/>
      <c r="VFK79" s="90"/>
      <c r="VFL79" s="90"/>
      <c r="VFM79" s="90"/>
      <c r="VFN79" s="90"/>
      <c r="VFO79" s="90"/>
      <c r="VFP79" s="90"/>
      <c r="VFQ79" s="90"/>
      <c r="VFR79" s="90"/>
      <c r="VFS79" s="90"/>
      <c r="VFT79" s="90"/>
      <c r="VFU79" s="90"/>
      <c r="VFV79" s="90"/>
      <c r="VFW79" s="90"/>
      <c r="VFX79" s="90"/>
      <c r="VFY79" s="90"/>
      <c r="VFZ79" s="90"/>
      <c r="VGA79" s="90"/>
      <c r="VGB79" s="90"/>
      <c r="VGC79" s="90"/>
      <c r="VGD79" s="90"/>
      <c r="VGE79" s="90"/>
      <c r="VGF79" s="90"/>
      <c r="VGG79" s="90"/>
      <c r="VGH79" s="90"/>
      <c r="VGI79" s="90"/>
      <c r="VGJ79" s="90"/>
      <c r="VGK79" s="90"/>
      <c r="VGL79" s="90"/>
      <c r="VGM79" s="90"/>
      <c r="VGN79" s="90"/>
      <c r="VGO79" s="90"/>
      <c r="VGP79" s="90"/>
      <c r="VGQ79" s="90"/>
      <c r="VGR79" s="90"/>
      <c r="VGS79" s="90"/>
      <c r="VGT79" s="90"/>
      <c r="VGU79" s="90"/>
      <c r="VGV79" s="90"/>
      <c r="VGW79" s="90"/>
      <c r="VGX79" s="90"/>
      <c r="VGY79" s="90"/>
      <c r="VGZ79" s="90"/>
      <c r="VHA79" s="90"/>
      <c r="VHB79" s="90"/>
      <c r="VHC79" s="90"/>
      <c r="VHD79" s="90"/>
      <c r="VHE79" s="90"/>
      <c r="VHF79" s="90"/>
      <c r="VHG79" s="90"/>
      <c r="VHH79" s="90"/>
      <c r="VHI79" s="90"/>
      <c r="VHJ79" s="90"/>
      <c r="VHK79" s="90"/>
      <c r="VHL79" s="90"/>
      <c r="VHM79" s="90"/>
      <c r="VHN79" s="90"/>
      <c r="VHO79" s="90"/>
      <c r="VHP79" s="90"/>
      <c r="VHQ79" s="90"/>
      <c r="VHR79" s="90"/>
      <c r="VHS79" s="90"/>
      <c r="VHT79" s="90"/>
      <c r="VHU79" s="90"/>
      <c r="VHV79" s="90"/>
      <c r="VHW79" s="90"/>
      <c r="VHX79" s="90"/>
      <c r="VHY79" s="90"/>
      <c r="VHZ79" s="90"/>
      <c r="VIA79" s="90"/>
      <c r="VIB79" s="90"/>
      <c r="VIC79" s="90"/>
      <c r="VID79" s="90"/>
      <c r="VIE79" s="90"/>
      <c r="VIF79" s="90"/>
      <c r="VIG79" s="90"/>
      <c r="VIH79" s="90"/>
      <c r="VII79" s="90"/>
      <c r="VIJ79" s="90"/>
      <c r="VIK79" s="90"/>
      <c r="VIL79" s="90"/>
      <c r="VIM79" s="90"/>
      <c r="VIN79" s="90"/>
      <c r="VIO79" s="90"/>
      <c r="VIP79" s="90"/>
      <c r="VIQ79" s="90"/>
      <c r="VIR79" s="90"/>
      <c r="VIS79" s="90"/>
      <c r="VIT79" s="90"/>
      <c r="VIU79" s="90"/>
      <c r="VIV79" s="90"/>
      <c r="VIW79" s="90"/>
      <c r="VIX79" s="90"/>
      <c r="VIY79" s="90"/>
      <c r="VIZ79" s="90"/>
      <c r="VJA79" s="90"/>
      <c r="VJB79" s="90"/>
      <c r="VJC79" s="90"/>
      <c r="VJD79" s="90"/>
      <c r="VJE79" s="90"/>
      <c r="VJF79" s="90"/>
      <c r="VJG79" s="90"/>
      <c r="VJH79" s="90"/>
      <c r="VJI79" s="90"/>
      <c r="VJJ79" s="90"/>
      <c r="VJK79" s="90"/>
      <c r="VJL79" s="90"/>
      <c r="VJM79" s="90"/>
      <c r="VJN79" s="90"/>
      <c r="VJO79" s="90"/>
      <c r="VJP79" s="90"/>
      <c r="VJQ79" s="90"/>
      <c r="VJR79" s="90"/>
      <c r="VJS79" s="90"/>
      <c r="VJT79" s="90"/>
      <c r="VJU79" s="90"/>
      <c r="VJV79" s="90"/>
      <c r="VJW79" s="90"/>
      <c r="VJX79" s="90"/>
      <c r="VJY79" s="90"/>
      <c r="VJZ79" s="90"/>
      <c r="VKA79" s="90"/>
      <c r="VKB79" s="90"/>
      <c r="VKC79" s="90"/>
      <c r="VKD79" s="90"/>
      <c r="VKE79" s="90"/>
      <c r="VKF79" s="90"/>
      <c r="VKG79" s="90"/>
      <c r="VKH79" s="90"/>
      <c r="VKI79" s="90"/>
      <c r="VKJ79" s="90"/>
      <c r="VKK79" s="90"/>
      <c r="VKL79" s="90"/>
      <c r="VKM79" s="90"/>
      <c r="VKN79" s="90"/>
      <c r="VKO79" s="90"/>
      <c r="VKP79" s="90"/>
      <c r="VKQ79" s="90"/>
      <c r="VKR79" s="90"/>
      <c r="VKS79" s="90"/>
      <c r="VKT79" s="90"/>
      <c r="VKU79" s="90"/>
      <c r="VKV79" s="90"/>
      <c r="VKW79" s="90"/>
      <c r="VKX79" s="90"/>
      <c r="VKY79" s="90"/>
      <c r="VKZ79" s="90"/>
      <c r="VLA79" s="90"/>
      <c r="VLB79" s="90"/>
      <c r="VLC79" s="90"/>
      <c r="VLD79" s="90"/>
      <c r="VLE79" s="90"/>
      <c r="VLF79" s="90"/>
      <c r="VLG79" s="90"/>
      <c r="VLH79" s="90"/>
      <c r="VLI79" s="90"/>
      <c r="VLJ79" s="90"/>
      <c r="VLK79" s="90"/>
      <c r="VLL79" s="90"/>
      <c r="VLM79" s="90"/>
      <c r="VLN79" s="90"/>
      <c r="VLO79" s="90"/>
      <c r="VLP79" s="90"/>
      <c r="VLQ79" s="90"/>
      <c r="VLR79" s="90"/>
      <c r="VLS79" s="90"/>
      <c r="VLT79" s="90"/>
      <c r="VLU79" s="90"/>
      <c r="VLV79" s="90"/>
      <c r="VLW79" s="90"/>
      <c r="VLX79" s="90"/>
      <c r="VLY79" s="90"/>
      <c r="VLZ79" s="90"/>
      <c r="VMA79" s="90"/>
      <c r="VMB79" s="90"/>
      <c r="VMC79" s="90"/>
      <c r="VMD79" s="90"/>
      <c r="VME79" s="90"/>
      <c r="VMF79" s="90"/>
      <c r="VMG79" s="90"/>
      <c r="VMH79" s="90"/>
      <c r="VMI79" s="90"/>
      <c r="VMJ79" s="90"/>
      <c r="VMK79" s="90"/>
      <c r="VML79" s="90"/>
      <c r="VMM79" s="90"/>
      <c r="VMN79" s="90"/>
      <c r="VMO79" s="90"/>
      <c r="VMP79" s="90"/>
      <c r="VMQ79" s="90"/>
      <c r="VMR79" s="90"/>
      <c r="VMS79" s="90"/>
      <c r="VMT79" s="90"/>
      <c r="VMU79" s="90"/>
      <c r="VMV79" s="90"/>
      <c r="VMW79" s="90"/>
      <c r="VMX79" s="90"/>
      <c r="VMY79" s="90"/>
      <c r="VMZ79" s="90"/>
      <c r="VNA79" s="90"/>
      <c r="VNB79" s="90"/>
      <c r="VNC79" s="90"/>
      <c r="VND79" s="90"/>
      <c r="VNE79" s="90"/>
      <c r="VNF79" s="90"/>
      <c r="VNG79" s="90"/>
      <c r="VNH79" s="90"/>
      <c r="VNI79" s="90"/>
      <c r="VNJ79" s="90"/>
      <c r="VNK79" s="90"/>
      <c r="VNL79" s="90"/>
      <c r="VNM79" s="90"/>
      <c r="VNN79" s="90"/>
      <c r="VNO79" s="90"/>
      <c r="VNP79" s="90"/>
      <c r="VNQ79" s="90"/>
      <c r="VNR79" s="90"/>
      <c r="VNS79" s="90"/>
      <c r="VNT79" s="90"/>
      <c r="VNU79" s="90"/>
      <c r="VNV79" s="90"/>
      <c r="VNW79" s="90"/>
      <c r="VNX79" s="90"/>
      <c r="VNY79" s="90"/>
      <c r="VNZ79" s="90"/>
      <c r="VOA79" s="90"/>
      <c r="VOB79" s="90"/>
      <c r="VOC79" s="90"/>
      <c r="VOD79" s="90"/>
      <c r="VOE79" s="90"/>
      <c r="VOF79" s="90"/>
      <c r="VOG79" s="90"/>
      <c r="VOH79" s="90"/>
      <c r="VOI79" s="90"/>
      <c r="VOJ79" s="90"/>
      <c r="VOK79" s="90"/>
      <c r="VOL79" s="90"/>
      <c r="VOM79" s="90"/>
      <c r="VON79" s="90"/>
      <c r="VOO79" s="90"/>
      <c r="VOP79" s="90"/>
      <c r="VOQ79" s="90"/>
      <c r="VOR79" s="90"/>
      <c r="VOS79" s="90"/>
      <c r="VOT79" s="90"/>
      <c r="VOU79" s="90"/>
      <c r="VOV79" s="90"/>
      <c r="VOW79" s="90"/>
      <c r="VOX79" s="90"/>
      <c r="VOY79" s="90"/>
      <c r="VOZ79" s="90"/>
      <c r="VPA79" s="90"/>
      <c r="VPB79" s="90"/>
      <c r="VPC79" s="90"/>
      <c r="VPD79" s="90"/>
      <c r="VPE79" s="90"/>
      <c r="VPF79" s="90"/>
      <c r="VPG79" s="90"/>
      <c r="VPH79" s="90"/>
      <c r="VPI79" s="90"/>
      <c r="VPJ79" s="90"/>
      <c r="VPK79" s="90"/>
      <c r="VPL79" s="90"/>
      <c r="VPM79" s="90"/>
      <c r="VPN79" s="90"/>
      <c r="VPO79" s="90"/>
      <c r="VPP79" s="90"/>
      <c r="VPQ79" s="90"/>
      <c r="VPR79" s="90"/>
      <c r="VPS79" s="90"/>
      <c r="VPT79" s="90"/>
      <c r="VPU79" s="90"/>
      <c r="VPV79" s="90"/>
      <c r="VPW79" s="90"/>
      <c r="VPX79" s="90"/>
      <c r="VPY79" s="90"/>
      <c r="VPZ79" s="90"/>
      <c r="VQA79" s="90"/>
      <c r="VQB79" s="90"/>
      <c r="VQC79" s="90"/>
      <c r="VQD79" s="90"/>
      <c r="VQE79" s="90"/>
      <c r="VQF79" s="90"/>
      <c r="VQG79" s="90"/>
      <c r="VQH79" s="90"/>
      <c r="VQI79" s="90"/>
      <c r="VQJ79" s="90"/>
      <c r="VQK79" s="90"/>
      <c r="VQL79" s="90"/>
      <c r="VQM79" s="90"/>
      <c r="VQN79" s="90"/>
      <c r="VQO79" s="90"/>
      <c r="VQP79" s="90"/>
      <c r="VQQ79" s="90"/>
      <c r="VQR79" s="90"/>
      <c r="VQS79" s="90"/>
      <c r="VQT79" s="90"/>
      <c r="VQU79" s="90"/>
      <c r="VQV79" s="90"/>
      <c r="VQW79" s="90"/>
      <c r="VQX79" s="90"/>
      <c r="VQY79" s="90"/>
      <c r="VQZ79" s="90"/>
      <c r="VRA79" s="90"/>
      <c r="VRB79" s="90"/>
      <c r="VRC79" s="90"/>
      <c r="VRD79" s="90"/>
      <c r="VRE79" s="90"/>
      <c r="VRF79" s="90"/>
      <c r="VRG79" s="90"/>
      <c r="VRH79" s="90"/>
      <c r="VRI79" s="90"/>
      <c r="VRJ79" s="90"/>
      <c r="VRK79" s="90"/>
      <c r="VRL79" s="90"/>
      <c r="VRM79" s="90"/>
      <c r="VRN79" s="90"/>
      <c r="VRO79" s="90"/>
      <c r="VRP79" s="90"/>
      <c r="VRQ79" s="90"/>
      <c r="VRR79" s="90"/>
      <c r="VRS79" s="90"/>
      <c r="VRT79" s="90"/>
      <c r="VRU79" s="90"/>
      <c r="VRV79" s="90"/>
      <c r="VRW79" s="90"/>
      <c r="VRX79" s="90"/>
      <c r="VRY79" s="90"/>
      <c r="VRZ79" s="90"/>
      <c r="VSA79" s="90"/>
      <c r="VSB79" s="90"/>
      <c r="VSC79" s="90"/>
      <c r="VSD79" s="90"/>
      <c r="VSE79" s="90"/>
      <c r="VSF79" s="90"/>
      <c r="VSG79" s="90"/>
      <c r="VSH79" s="90"/>
      <c r="VSI79" s="90"/>
      <c r="VSJ79" s="90"/>
      <c r="VSK79" s="90"/>
      <c r="VSL79" s="90"/>
      <c r="VSM79" s="90"/>
      <c r="VSN79" s="90"/>
      <c r="VSO79" s="90"/>
      <c r="VSP79" s="90"/>
      <c r="VSQ79" s="90"/>
      <c r="VSR79" s="90"/>
      <c r="VSS79" s="90"/>
      <c r="VST79" s="90"/>
      <c r="VSU79" s="90"/>
      <c r="VSV79" s="90"/>
      <c r="VSW79" s="90"/>
      <c r="VSX79" s="90"/>
      <c r="VSY79" s="90"/>
      <c r="VSZ79" s="90"/>
      <c r="VTA79" s="90"/>
      <c r="VTB79" s="90"/>
      <c r="VTC79" s="90"/>
      <c r="VTD79" s="90"/>
      <c r="VTE79" s="90"/>
      <c r="VTF79" s="90"/>
      <c r="VTG79" s="90"/>
      <c r="VTH79" s="90"/>
      <c r="VTI79" s="90"/>
      <c r="VTJ79" s="90"/>
      <c r="VTK79" s="90"/>
      <c r="VTL79" s="90"/>
      <c r="VTM79" s="90"/>
      <c r="VTN79" s="90"/>
      <c r="VTO79" s="90"/>
      <c r="VTP79" s="90"/>
      <c r="VTQ79" s="90"/>
      <c r="VTR79" s="90"/>
      <c r="VTS79" s="90"/>
      <c r="VTT79" s="90"/>
      <c r="VTU79" s="90"/>
      <c r="VTV79" s="90"/>
      <c r="VTW79" s="90"/>
      <c r="VTX79" s="90"/>
      <c r="VTY79" s="90"/>
      <c r="VTZ79" s="90"/>
      <c r="VUA79" s="90"/>
      <c r="VUB79" s="90"/>
      <c r="VUC79" s="90"/>
      <c r="VUD79" s="90"/>
      <c r="VUE79" s="90"/>
      <c r="VUF79" s="90"/>
      <c r="VUG79" s="90"/>
      <c r="VUH79" s="90"/>
      <c r="VUI79" s="90"/>
      <c r="VUJ79" s="90"/>
      <c r="VUK79" s="90"/>
      <c r="VUL79" s="90"/>
      <c r="VUM79" s="90"/>
      <c r="VUN79" s="90"/>
      <c r="VUO79" s="90"/>
      <c r="VUP79" s="90"/>
      <c r="VUQ79" s="90"/>
      <c r="VUR79" s="90"/>
      <c r="VUS79" s="90"/>
      <c r="VUT79" s="90"/>
      <c r="VUU79" s="90"/>
      <c r="VUV79" s="90"/>
      <c r="VUW79" s="90"/>
      <c r="VUX79" s="90"/>
      <c r="VUY79" s="90"/>
      <c r="VUZ79" s="90"/>
      <c r="VVA79" s="90"/>
      <c r="VVB79" s="90"/>
      <c r="VVC79" s="90"/>
      <c r="VVD79" s="90"/>
      <c r="VVE79" s="90"/>
      <c r="VVF79" s="90"/>
      <c r="VVG79" s="90"/>
      <c r="VVH79" s="90"/>
      <c r="VVI79" s="90"/>
      <c r="VVJ79" s="90"/>
      <c r="VVK79" s="90"/>
      <c r="VVL79" s="90"/>
      <c r="VVM79" s="90"/>
      <c r="VVN79" s="90"/>
      <c r="VVO79" s="90"/>
      <c r="VVP79" s="90"/>
      <c r="VVQ79" s="90"/>
      <c r="VVR79" s="90"/>
      <c r="VVS79" s="90"/>
      <c r="VVT79" s="90"/>
      <c r="VVU79" s="90"/>
      <c r="VVV79" s="90"/>
      <c r="VVW79" s="90"/>
      <c r="VVX79" s="90"/>
      <c r="VVY79" s="90"/>
      <c r="VVZ79" s="90"/>
      <c r="VWA79" s="90"/>
      <c r="VWB79" s="90"/>
      <c r="VWC79" s="90"/>
      <c r="VWD79" s="90"/>
      <c r="VWE79" s="90"/>
      <c r="VWF79" s="90"/>
      <c r="VWG79" s="90"/>
      <c r="VWH79" s="90"/>
      <c r="VWI79" s="90"/>
      <c r="VWJ79" s="90"/>
      <c r="VWK79" s="90"/>
      <c r="VWL79" s="90"/>
      <c r="VWM79" s="90"/>
      <c r="VWN79" s="90"/>
      <c r="VWO79" s="90"/>
      <c r="VWP79" s="90"/>
      <c r="VWQ79" s="90"/>
      <c r="VWR79" s="90"/>
      <c r="VWS79" s="90"/>
      <c r="VWT79" s="90"/>
      <c r="VWU79" s="90"/>
      <c r="VWV79" s="90"/>
      <c r="VWW79" s="90"/>
      <c r="VWX79" s="90"/>
      <c r="VWY79" s="90"/>
      <c r="VWZ79" s="90"/>
      <c r="VXA79" s="90"/>
      <c r="VXB79" s="90"/>
      <c r="VXC79" s="90"/>
      <c r="VXD79" s="90"/>
      <c r="VXE79" s="90"/>
      <c r="VXF79" s="90"/>
      <c r="VXG79" s="90"/>
      <c r="VXH79" s="90"/>
      <c r="VXI79" s="90"/>
      <c r="VXJ79" s="90"/>
      <c r="VXK79" s="90"/>
      <c r="VXL79" s="90"/>
      <c r="VXM79" s="90"/>
      <c r="VXN79" s="90"/>
      <c r="VXO79" s="90"/>
      <c r="VXP79" s="90"/>
      <c r="VXQ79" s="90"/>
      <c r="VXR79" s="90"/>
      <c r="VXS79" s="90"/>
      <c r="VXT79" s="90"/>
      <c r="VXU79" s="90"/>
      <c r="VXV79" s="90"/>
      <c r="VXW79" s="90"/>
      <c r="VXX79" s="90"/>
      <c r="VXY79" s="90"/>
      <c r="VXZ79" s="90"/>
      <c r="VYA79" s="90"/>
      <c r="VYB79" s="90"/>
      <c r="VYC79" s="90"/>
      <c r="VYD79" s="90"/>
      <c r="VYE79" s="90"/>
      <c r="VYF79" s="90"/>
      <c r="VYG79" s="90"/>
      <c r="VYH79" s="90"/>
      <c r="VYI79" s="90"/>
      <c r="VYJ79" s="90"/>
      <c r="VYK79" s="90"/>
      <c r="VYL79" s="90"/>
      <c r="VYM79" s="90"/>
      <c r="VYN79" s="90"/>
      <c r="VYO79" s="90"/>
      <c r="VYP79" s="90"/>
      <c r="VYQ79" s="90"/>
      <c r="VYR79" s="90"/>
      <c r="VYS79" s="90"/>
      <c r="VYT79" s="90"/>
      <c r="VYU79" s="90"/>
      <c r="VYV79" s="90"/>
      <c r="VYW79" s="90"/>
      <c r="VYX79" s="90"/>
      <c r="VYY79" s="90"/>
      <c r="VYZ79" s="90"/>
      <c r="VZA79" s="90"/>
      <c r="VZB79" s="90"/>
      <c r="VZC79" s="90"/>
      <c r="VZD79" s="90"/>
      <c r="VZE79" s="90"/>
      <c r="VZF79" s="90"/>
      <c r="VZG79" s="90"/>
      <c r="VZH79" s="90"/>
      <c r="VZI79" s="90"/>
      <c r="VZJ79" s="90"/>
      <c r="VZK79" s="90"/>
      <c r="VZL79" s="90"/>
      <c r="VZM79" s="90"/>
      <c r="VZN79" s="90"/>
      <c r="VZO79" s="90"/>
      <c r="VZP79" s="90"/>
      <c r="VZQ79" s="90"/>
      <c r="VZR79" s="90"/>
      <c r="VZS79" s="90"/>
      <c r="VZT79" s="90"/>
      <c r="VZU79" s="90"/>
      <c r="VZV79" s="90"/>
      <c r="VZW79" s="90"/>
      <c r="VZX79" s="90"/>
      <c r="VZY79" s="90"/>
      <c r="VZZ79" s="90"/>
      <c r="WAA79" s="90"/>
      <c r="WAB79" s="90"/>
      <c r="WAC79" s="90"/>
      <c r="WAD79" s="90"/>
      <c r="WAE79" s="90"/>
      <c r="WAF79" s="90"/>
      <c r="WAG79" s="90"/>
      <c r="WAH79" s="90"/>
      <c r="WAI79" s="90"/>
      <c r="WAJ79" s="90"/>
      <c r="WAK79" s="90"/>
      <c r="WAL79" s="90"/>
      <c r="WAM79" s="90"/>
      <c r="WAN79" s="90"/>
      <c r="WAO79" s="90"/>
      <c r="WAP79" s="90"/>
      <c r="WAQ79" s="90"/>
      <c r="WAR79" s="90"/>
      <c r="WAS79" s="90"/>
      <c r="WAT79" s="90"/>
      <c r="WAU79" s="90"/>
      <c r="WAV79" s="90"/>
      <c r="WAW79" s="90"/>
      <c r="WAX79" s="90"/>
      <c r="WAY79" s="90"/>
      <c r="WAZ79" s="90"/>
      <c r="WBA79" s="90"/>
      <c r="WBB79" s="90"/>
      <c r="WBC79" s="90"/>
      <c r="WBD79" s="90"/>
      <c r="WBE79" s="90"/>
      <c r="WBF79" s="90"/>
      <c r="WBG79" s="90"/>
      <c r="WBH79" s="90"/>
      <c r="WBI79" s="90"/>
      <c r="WBJ79" s="90"/>
      <c r="WBK79" s="90"/>
      <c r="WBL79" s="90"/>
      <c r="WBM79" s="90"/>
      <c r="WBN79" s="90"/>
      <c r="WBO79" s="90"/>
      <c r="WBP79" s="90"/>
      <c r="WBQ79" s="90"/>
      <c r="WBR79" s="90"/>
      <c r="WBS79" s="90"/>
      <c r="WBT79" s="90"/>
      <c r="WBU79" s="90"/>
      <c r="WBV79" s="90"/>
      <c r="WBW79" s="90"/>
      <c r="WBX79" s="90"/>
      <c r="WBY79" s="90"/>
      <c r="WBZ79" s="90"/>
      <c r="WCA79" s="90"/>
      <c r="WCB79" s="90"/>
      <c r="WCC79" s="90"/>
      <c r="WCD79" s="90"/>
      <c r="WCE79" s="90"/>
      <c r="WCF79" s="90"/>
      <c r="WCG79" s="90"/>
      <c r="WCH79" s="90"/>
      <c r="WCI79" s="90"/>
      <c r="WCJ79" s="90"/>
      <c r="WCK79" s="90"/>
      <c r="WCL79" s="90"/>
      <c r="WCM79" s="90"/>
      <c r="WCN79" s="90"/>
      <c r="WCO79" s="90"/>
      <c r="WCP79" s="90"/>
      <c r="WCQ79" s="90"/>
      <c r="WCR79" s="90"/>
      <c r="WCS79" s="90"/>
      <c r="WCT79" s="90"/>
      <c r="WCU79" s="90"/>
      <c r="WCV79" s="90"/>
      <c r="WCW79" s="90"/>
      <c r="WCX79" s="90"/>
      <c r="WCY79" s="90"/>
      <c r="WCZ79" s="90"/>
      <c r="WDA79" s="90"/>
      <c r="WDB79" s="90"/>
      <c r="WDC79" s="90"/>
      <c r="WDD79" s="90"/>
      <c r="WDE79" s="90"/>
      <c r="WDF79" s="90"/>
      <c r="WDG79" s="90"/>
      <c r="WDH79" s="90"/>
      <c r="WDI79" s="90"/>
      <c r="WDJ79" s="90"/>
      <c r="WDK79" s="90"/>
      <c r="WDL79" s="90"/>
      <c r="WDM79" s="90"/>
      <c r="WDN79" s="90"/>
      <c r="WDO79" s="90"/>
      <c r="WDP79" s="90"/>
      <c r="WDQ79" s="90"/>
      <c r="WDR79" s="90"/>
      <c r="WDS79" s="90"/>
      <c r="WDT79" s="90"/>
      <c r="WDU79" s="90"/>
      <c r="WDV79" s="90"/>
      <c r="WDW79" s="90"/>
      <c r="WDX79" s="90"/>
      <c r="WDY79" s="90"/>
      <c r="WDZ79" s="90"/>
      <c r="WEA79" s="90"/>
      <c r="WEB79" s="90"/>
      <c r="WEC79" s="90"/>
      <c r="WED79" s="90"/>
      <c r="WEE79" s="90"/>
      <c r="WEF79" s="90"/>
      <c r="WEG79" s="90"/>
      <c r="WEH79" s="90"/>
      <c r="WEI79" s="90"/>
      <c r="WEJ79" s="90"/>
      <c r="WEK79" s="90"/>
      <c r="WEL79" s="90"/>
      <c r="WEM79" s="90"/>
      <c r="WEN79" s="90"/>
      <c r="WEO79" s="90"/>
      <c r="WEP79" s="90"/>
      <c r="WEQ79" s="90"/>
      <c r="WER79" s="90"/>
      <c r="WES79" s="90"/>
      <c r="WET79" s="90"/>
      <c r="WEU79" s="90"/>
      <c r="WEV79" s="90"/>
      <c r="WEW79" s="90"/>
      <c r="WEX79" s="90"/>
      <c r="WEY79" s="90"/>
      <c r="WEZ79" s="90"/>
      <c r="WFA79" s="90"/>
      <c r="WFB79" s="90"/>
      <c r="WFC79" s="90"/>
      <c r="WFD79" s="90"/>
      <c r="WFE79" s="90"/>
      <c r="WFF79" s="90"/>
      <c r="WFG79" s="90"/>
      <c r="WFH79" s="90"/>
      <c r="WFI79" s="90"/>
      <c r="WFJ79" s="90"/>
      <c r="WFK79" s="90"/>
      <c r="WFL79" s="90"/>
      <c r="WFM79" s="90"/>
      <c r="WFN79" s="90"/>
      <c r="WFO79" s="90"/>
      <c r="WFP79" s="90"/>
      <c r="WFQ79" s="90"/>
      <c r="WFR79" s="90"/>
      <c r="WFS79" s="90"/>
      <c r="WFT79" s="90"/>
      <c r="WFU79" s="90"/>
      <c r="WFV79" s="90"/>
      <c r="WFW79" s="90"/>
      <c r="WFX79" s="90"/>
      <c r="WFY79" s="90"/>
      <c r="WFZ79" s="90"/>
      <c r="WGA79" s="90"/>
      <c r="WGB79" s="90"/>
      <c r="WGC79" s="90"/>
      <c r="WGD79" s="90"/>
      <c r="WGE79" s="90"/>
      <c r="WGF79" s="90"/>
      <c r="WGG79" s="90"/>
      <c r="WGH79" s="90"/>
      <c r="WGI79" s="90"/>
      <c r="WGJ79" s="90"/>
      <c r="WGK79" s="90"/>
      <c r="WGL79" s="90"/>
      <c r="WGM79" s="90"/>
      <c r="WGN79" s="90"/>
      <c r="WGO79" s="90"/>
      <c r="WGP79" s="90"/>
      <c r="WGQ79" s="90"/>
      <c r="WGR79" s="90"/>
      <c r="WGS79" s="90"/>
      <c r="WGT79" s="90"/>
      <c r="WGU79" s="90"/>
      <c r="WGV79" s="90"/>
      <c r="WGW79" s="90"/>
      <c r="WGX79" s="90"/>
      <c r="WGY79" s="90"/>
      <c r="WGZ79" s="90"/>
      <c r="WHA79" s="90"/>
      <c r="WHB79" s="90"/>
      <c r="WHC79" s="90"/>
      <c r="WHD79" s="90"/>
      <c r="WHE79" s="90"/>
      <c r="WHF79" s="90"/>
      <c r="WHG79" s="90"/>
      <c r="WHH79" s="90"/>
      <c r="WHI79" s="90"/>
      <c r="WHJ79" s="90"/>
      <c r="WHK79" s="90"/>
      <c r="WHL79" s="90"/>
      <c r="WHM79" s="90"/>
      <c r="WHN79" s="90"/>
      <c r="WHO79" s="90"/>
      <c r="WHP79" s="90"/>
      <c r="WHQ79" s="90"/>
      <c r="WHR79" s="90"/>
      <c r="WHS79" s="90"/>
      <c r="WHT79" s="90"/>
      <c r="WHU79" s="90"/>
      <c r="WHV79" s="90"/>
      <c r="WHW79" s="90"/>
      <c r="WHX79" s="90"/>
      <c r="WHY79" s="90"/>
      <c r="WHZ79" s="90"/>
      <c r="WIA79" s="90"/>
      <c r="WIB79" s="90"/>
      <c r="WIC79" s="90"/>
      <c r="WID79" s="90"/>
      <c r="WIE79" s="90"/>
      <c r="WIF79" s="90"/>
      <c r="WIG79" s="90"/>
      <c r="WIH79" s="90"/>
      <c r="WII79" s="90"/>
      <c r="WIJ79" s="90"/>
      <c r="WIK79" s="90"/>
      <c r="WIL79" s="90"/>
      <c r="WIM79" s="90"/>
      <c r="WIN79" s="90"/>
      <c r="WIO79" s="90"/>
      <c r="WIP79" s="90"/>
      <c r="WIQ79" s="90"/>
      <c r="WIR79" s="90"/>
      <c r="WIS79" s="90"/>
      <c r="WIT79" s="90"/>
      <c r="WIU79" s="90"/>
      <c r="WIV79" s="90"/>
      <c r="WIW79" s="90"/>
      <c r="WIX79" s="90"/>
      <c r="WIY79" s="90"/>
      <c r="WIZ79" s="90"/>
      <c r="WJA79" s="90"/>
      <c r="WJB79" s="90"/>
      <c r="WJC79" s="90"/>
      <c r="WJD79" s="90"/>
      <c r="WJE79" s="90"/>
      <c r="WJF79" s="90"/>
      <c r="WJG79" s="90"/>
      <c r="WJH79" s="90"/>
      <c r="WJI79" s="90"/>
      <c r="WJJ79" s="90"/>
      <c r="WJK79" s="90"/>
      <c r="WJL79" s="90"/>
      <c r="WJM79" s="90"/>
      <c r="WJN79" s="90"/>
      <c r="WJO79" s="90"/>
      <c r="WJP79" s="90"/>
      <c r="WJQ79" s="90"/>
      <c r="WJR79" s="90"/>
      <c r="WJS79" s="90"/>
      <c r="WJT79" s="90"/>
      <c r="WJU79" s="90"/>
      <c r="WJV79" s="90"/>
      <c r="WJW79" s="90"/>
      <c r="WJX79" s="90"/>
      <c r="WJY79" s="90"/>
      <c r="WJZ79" s="90"/>
      <c r="WKA79" s="90"/>
      <c r="WKB79" s="90"/>
      <c r="WKC79" s="90"/>
      <c r="WKD79" s="90"/>
      <c r="WKE79" s="90"/>
      <c r="WKF79" s="90"/>
      <c r="WKG79" s="90"/>
      <c r="WKH79" s="90"/>
      <c r="WKI79" s="90"/>
      <c r="WKJ79" s="90"/>
      <c r="WKK79" s="90"/>
      <c r="WKL79" s="90"/>
      <c r="WKM79" s="90"/>
      <c r="WKN79" s="90"/>
      <c r="WKO79" s="90"/>
      <c r="WKP79" s="90"/>
      <c r="WKQ79" s="90"/>
      <c r="WKR79" s="90"/>
      <c r="WKS79" s="90"/>
      <c r="WKT79" s="90"/>
      <c r="WKU79" s="90"/>
      <c r="WKV79" s="90"/>
      <c r="WKW79" s="90"/>
      <c r="WKX79" s="90"/>
      <c r="WKY79" s="90"/>
      <c r="WKZ79" s="90"/>
      <c r="WLA79" s="90"/>
      <c r="WLB79" s="90"/>
      <c r="WLC79" s="90"/>
      <c r="WLD79" s="90"/>
      <c r="WLE79" s="90"/>
      <c r="WLF79" s="90"/>
      <c r="WLG79" s="90"/>
      <c r="WLH79" s="90"/>
      <c r="WLI79" s="90"/>
      <c r="WLJ79" s="90"/>
      <c r="WLK79" s="90"/>
      <c r="WLL79" s="90"/>
      <c r="WLM79" s="90"/>
      <c r="WLN79" s="90"/>
      <c r="WLO79" s="90"/>
      <c r="WLP79" s="90"/>
      <c r="WLQ79" s="90"/>
      <c r="WLR79" s="90"/>
      <c r="WLS79" s="90"/>
      <c r="WLT79" s="90"/>
      <c r="WLU79" s="90"/>
      <c r="WLV79" s="90"/>
      <c r="WLW79" s="90"/>
      <c r="WLX79" s="90"/>
      <c r="WLY79" s="90"/>
      <c r="WLZ79" s="90"/>
      <c r="WMA79" s="90"/>
      <c r="WMB79" s="90"/>
      <c r="WMC79" s="90"/>
      <c r="WMD79" s="90"/>
      <c r="WME79" s="90"/>
      <c r="WMF79" s="90"/>
      <c r="WMG79" s="90"/>
      <c r="WMH79" s="90"/>
      <c r="WMI79" s="90"/>
      <c r="WMJ79" s="90"/>
      <c r="WMK79" s="90"/>
      <c r="WML79" s="90"/>
      <c r="WMM79" s="90"/>
      <c r="WMN79" s="90"/>
      <c r="WMO79" s="90"/>
      <c r="WMP79" s="90"/>
      <c r="WMQ79" s="90"/>
      <c r="WMR79" s="90"/>
      <c r="WMS79" s="90"/>
      <c r="WMT79" s="90"/>
      <c r="WMU79" s="90"/>
      <c r="WMV79" s="90"/>
      <c r="WMW79" s="90"/>
      <c r="WMX79" s="90"/>
      <c r="WMY79" s="90"/>
      <c r="WMZ79" s="90"/>
      <c r="WNA79" s="90"/>
      <c r="WNB79" s="90"/>
      <c r="WNC79" s="90"/>
      <c r="WND79" s="90"/>
      <c r="WNE79" s="90"/>
      <c r="WNF79" s="90"/>
      <c r="WNG79" s="90"/>
      <c r="WNH79" s="90"/>
      <c r="WNI79" s="90"/>
      <c r="WNJ79" s="90"/>
      <c r="WNK79" s="90"/>
      <c r="WNL79" s="90"/>
      <c r="WNM79" s="90"/>
      <c r="WNN79" s="90"/>
      <c r="WNO79" s="90"/>
      <c r="WNP79" s="90"/>
      <c r="WNQ79" s="90"/>
      <c r="WNR79" s="90"/>
      <c r="WNS79" s="90"/>
      <c r="WNT79" s="90"/>
      <c r="WNU79" s="90"/>
      <c r="WNV79" s="90"/>
      <c r="WNW79" s="90"/>
      <c r="WNX79" s="90"/>
      <c r="WNY79" s="90"/>
      <c r="WNZ79" s="90"/>
      <c r="WOA79" s="90"/>
      <c r="WOB79" s="90"/>
      <c r="WOC79" s="90"/>
      <c r="WOD79" s="90"/>
      <c r="WOE79" s="90"/>
      <c r="WOF79" s="90"/>
      <c r="WOG79" s="90"/>
      <c r="WOH79" s="90"/>
      <c r="WOI79" s="90"/>
      <c r="WOJ79" s="90"/>
      <c r="WOK79" s="90"/>
      <c r="WOL79" s="90"/>
      <c r="WOM79" s="90"/>
      <c r="WON79" s="90"/>
      <c r="WOO79" s="90"/>
      <c r="WOP79" s="90"/>
      <c r="WOQ79" s="90"/>
      <c r="WOR79" s="90"/>
      <c r="WOS79" s="90"/>
      <c r="WOT79" s="90"/>
      <c r="WOU79" s="90"/>
      <c r="WOV79" s="90"/>
      <c r="WOW79" s="90"/>
      <c r="WOX79" s="90"/>
      <c r="WOY79" s="90"/>
      <c r="WOZ79" s="90"/>
      <c r="WPA79" s="90"/>
      <c r="WPB79" s="90"/>
      <c r="WPC79" s="90"/>
      <c r="WPD79" s="90"/>
      <c r="WPE79" s="90"/>
      <c r="WPF79" s="90"/>
      <c r="WPG79" s="90"/>
      <c r="WPH79" s="90"/>
      <c r="WPI79" s="90"/>
      <c r="WPJ79" s="90"/>
      <c r="WPK79" s="90"/>
      <c r="WPL79" s="90"/>
      <c r="WPM79" s="90"/>
      <c r="WPN79" s="90"/>
      <c r="WPO79" s="90"/>
      <c r="WPP79" s="90"/>
      <c r="WPQ79" s="90"/>
      <c r="WPR79" s="90"/>
      <c r="WPS79" s="90"/>
      <c r="WPT79" s="90"/>
      <c r="WPU79" s="90"/>
      <c r="WPV79" s="90"/>
      <c r="WPW79" s="90"/>
      <c r="WPX79" s="90"/>
      <c r="WPY79" s="90"/>
      <c r="WPZ79" s="90"/>
      <c r="WQA79" s="90"/>
      <c r="WQB79" s="90"/>
      <c r="WQC79" s="90"/>
      <c r="WQD79" s="90"/>
      <c r="WQE79" s="90"/>
      <c r="WQF79" s="90"/>
      <c r="WQG79" s="90"/>
      <c r="WQH79" s="90"/>
      <c r="WQI79" s="90"/>
      <c r="WQJ79" s="90"/>
      <c r="WQK79" s="90"/>
      <c r="WQL79" s="90"/>
      <c r="WQM79" s="90"/>
      <c r="WQN79" s="90"/>
      <c r="WQO79" s="90"/>
      <c r="WQP79" s="90"/>
      <c r="WQQ79" s="90"/>
      <c r="WQR79" s="90"/>
      <c r="WQS79" s="90"/>
      <c r="WQT79" s="90"/>
      <c r="WQU79" s="90"/>
      <c r="WQV79" s="90"/>
      <c r="WQW79" s="90"/>
      <c r="WQX79" s="90"/>
      <c r="WQY79" s="90"/>
      <c r="WQZ79" s="90"/>
      <c r="WRA79" s="90"/>
      <c r="WRB79" s="90"/>
      <c r="WRC79" s="90"/>
      <c r="WRD79" s="90"/>
      <c r="WRE79" s="90"/>
      <c r="WRF79" s="90"/>
      <c r="WRG79" s="90"/>
      <c r="WRH79" s="90"/>
      <c r="WRI79" s="90"/>
      <c r="WRJ79" s="90"/>
      <c r="WRK79" s="90"/>
      <c r="WRL79" s="90"/>
      <c r="WRM79" s="90"/>
      <c r="WRN79" s="90"/>
      <c r="WRO79" s="90"/>
      <c r="WRP79" s="90"/>
      <c r="WRQ79" s="90"/>
      <c r="WRR79" s="90"/>
      <c r="WRS79" s="90"/>
      <c r="WRT79" s="90"/>
      <c r="WRU79" s="90"/>
      <c r="WRV79" s="90"/>
      <c r="WRW79" s="90"/>
      <c r="WRX79" s="90"/>
      <c r="WRY79" s="90"/>
      <c r="WRZ79" s="90"/>
      <c r="WSA79" s="90"/>
      <c r="WSB79" s="90"/>
      <c r="WSC79" s="90"/>
      <c r="WSD79" s="90"/>
      <c r="WSE79" s="90"/>
      <c r="WSF79" s="90"/>
      <c r="WSG79" s="90"/>
      <c r="WSH79" s="90"/>
      <c r="WSI79" s="90"/>
      <c r="WSJ79" s="90"/>
      <c r="WSK79" s="90"/>
      <c r="WSL79" s="90"/>
      <c r="WSM79" s="90"/>
      <c r="WSN79" s="90"/>
      <c r="WSO79" s="90"/>
      <c r="WSP79" s="90"/>
      <c r="WSQ79" s="90"/>
      <c r="WSR79" s="90"/>
      <c r="WSS79" s="90"/>
      <c r="WST79" s="90"/>
      <c r="WSU79" s="90"/>
      <c r="WSV79" s="90"/>
      <c r="WSW79" s="90"/>
      <c r="WSX79" s="90"/>
      <c r="WSY79" s="90"/>
      <c r="WSZ79" s="90"/>
      <c r="WTA79" s="90"/>
      <c r="WTB79" s="90"/>
      <c r="WTC79" s="90"/>
      <c r="WTD79" s="90"/>
      <c r="WTE79" s="90"/>
      <c r="WTF79" s="90"/>
      <c r="WTG79" s="90"/>
      <c r="WTH79" s="90"/>
      <c r="WTI79" s="90"/>
      <c r="WTJ79" s="90"/>
      <c r="WTK79" s="90"/>
      <c r="WTL79" s="90"/>
      <c r="WTM79" s="90"/>
      <c r="WTN79" s="90"/>
      <c r="WTO79" s="90"/>
      <c r="WTP79" s="90"/>
      <c r="WTQ79" s="90"/>
      <c r="WTR79" s="90"/>
      <c r="WTS79" s="90"/>
      <c r="WTT79" s="90"/>
      <c r="WTU79" s="90"/>
      <c r="WTV79" s="90"/>
      <c r="WTW79" s="90"/>
      <c r="WTX79" s="90"/>
      <c r="WTY79" s="90"/>
      <c r="WTZ79" s="90"/>
      <c r="WUA79" s="90"/>
      <c r="WUB79" s="90"/>
      <c r="WUC79" s="90"/>
      <c r="WUD79" s="90"/>
      <c r="WUE79" s="90"/>
      <c r="WUF79" s="90"/>
      <c r="WUG79" s="90"/>
      <c r="WUH79" s="90"/>
      <c r="WUI79" s="90"/>
      <c r="WUJ79" s="90"/>
      <c r="WUK79" s="90"/>
      <c r="WUL79" s="90"/>
      <c r="WUM79" s="90"/>
      <c r="WUN79" s="90"/>
      <c r="WUO79" s="90"/>
      <c r="WUP79" s="90"/>
      <c r="WUQ79" s="90"/>
      <c r="WUR79" s="90"/>
      <c r="WUS79" s="90"/>
      <c r="WUT79" s="90"/>
      <c r="WUU79" s="90"/>
      <c r="WUV79" s="90"/>
      <c r="WUW79" s="90"/>
      <c r="WUX79" s="90"/>
      <c r="WUY79" s="90"/>
      <c r="WUZ79" s="90"/>
      <c r="WVA79" s="90"/>
      <c r="WVB79" s="90"/>
      <c r="WVC79" s="90"/>
      <c r="WVD79" s="90"/>
      <c r="WVE79" s="90"/>
      <c r="WVF79" s="90"/>
      <c r="WVG79" s="90"/>
      <c r="WVH79" s="90"/>
      <c r="WVI79" s="90"/>
      <c r="WVJ79" s="90"/>
      <c r="WVK79" s="90"/>
      <c r="WVL79" s="90"/>
      <c r="WVM79" s="90"/>
      <c r="WVN79" s="90"/>
      <c r="WVO79" s="90"/>
      <c r="WVP79" s="90"/>
      <c r="WVQ79" s="90"/>
      <c r="WVR79" s="90"/>
      <c r="WVS79" s="90"/>
      <c r="WVT79" s="90"/>
      <c r="WVU79" s="90"/>
      <c r="WVV79" s="90"/>
      <c r="WVW79" s="90"/>
      <c r="WVX79" s="90"/>
      <c r="WVY79" s="90"/>
      <c r="WVZ79" s="90"/>
      <c r="WWA79" s="90"/>
      <c r="WWB79" s="90"/>
      <c r="WWC79" s="90"/>
      <c r="WWD79" s="90"/>
      <c r="WWE79" s="90"/>
      <c r="WWF79" s="90"/>
      <c r="WWG79" s="90"/>
      <c r="WWH79" s="90"/>
      <c r="WWI79" s="90"/>
      <c r="WWJ79" s="90"/>
      <c r="WWK79" s="90"/>
      <c r="WWL79" s="90"/>
      <c r="WWM79" s="90"/>
      <c r="WWN79" s="90"/>
      <c r="WWO79" s="90"/>
      <c r="WWP79" s="90"/>
      <c r="WWQ79" s="90"/>
      <c r="WWR79" s="90"/>
      <c r="WWS79" s="90"/>
      <c r="WWT79" s="90"/>
      <c r="WWU79" s="90"/>
      <c r="WWV79" s="90"/>
      <c r="WWW79" s="90"/>
      <c r="WWX79" s="90"/>
      <c r="WWY79" s="90"/>
      <c r="WWZ79" s="90"/>
      <c r="WXA79" s="90"/>
      <c r="WXB79" s="90"/>
      <c r="WXC79" s="90"/>
      <c r="WXD79" s="90"/>
      <c r="WXE79" s="90"/>
      <c r="WXF79" s="90"/>
      <c r="WXG79" s="90"/>
      <c r="WXH79" s="90"/>
      <c r="WXI79" s="90"/>
      <c r="WXJ79" s="90"/>
      <c r="WXK79" s="90"/>
      <c r="WXL79" s="90"/>
      <c r="WXM79" s="90"/>
      <c r="WXN79" s="90"/>
      <c r="WXO79" s="90"/>
      <c r="WXP79" s="90"/>
      <c r="WXQ79" s="90"/>
      <c r="WXR79" s="90"/>
      <c r="WXS79" s="90"/>
      <c r="WXT79" s="90"/>
      <c r="WXU79" s="90"/>
      <c r="WXV79" s="90"/>
      <c r="WXW79" s="90"/>
      <c r="WXX79" s="90"/>
      <c r="WXY79" s="90"/>
      <c r="WXZ79" s="90"/>
      <c r="WYA79" s="90"/>
      <c r="WYB79" s="90"/>
      <c r="WYC79" s="90"/>
      <c r="WYD79" s="90"/>
      <c r="WYE79" s="90"/>
      <c r="WYF79" s="90"/>
      <c r="WYG79" s="90"/>
      <c r="WYH79" s="90"/>
      <c r="WYI79" s="90"/>
      <c r="WYJ79" s="90"/>
      <c r="WYK79" s="90"/>
      <c r="WYL79" s="90"/>
      <c r="WYM79" s="90"/>
      <c r="WYN79" s="90"/>
      <c r="WYO79" s="90"/>
      <c r="WYP79" s="90"/>
      <c r="WYQ79" s="90"/>
      <c r="WYR79" s="90"/>
      <c r="WYS79" s="90"/>
      <c r="WYT79" s="90"/>
      <c r="WYU79" s="90"/>
      <c r="WYV79" s="90"/>
      <c r="WYW79" s="90"/>
      <c r="WYX79" s="90"/>
      <c r="WYY79" s="90"/>
      <c r="WYZ79" s="90"/>
      <c r="WZA79" s="90"/>
      <c r="WZB79" s="90"/>
      <c r="WZC79" s="90"/>
      <c r="WZD79" s="90"/>
      <c r="WZE79" s="90"/>
      <c r="WZF79" s="90"/>
      <c r="WZG79" s="90"/>
      <c r="WZH79" s="90"/>
      <c r="WZI79" s="90"/>
      <c r="WZJ79" s="90"/>
      <c r="WZK79" s="90"/>
      <c r="WZL79" s="90"/>
      <c r="WZM79" s="90"/>
      <c r="WZN79" s="90"/>
      <c r="WZO79" s="90"/>
      <c r="WZP79" s="90"/>
      <c r="WZQ79" s="90"/>
      <c r="WZR79" s="90"/>
      <c r="WZS79" s="90"/>
      <c r="WZT79" s="90"/>
      <c r="WZU79" s="90"/>
      <c r="WZV79" s="90"/>
      <c r="WZW79" s="90"/>
      <c r="WZX79" s="90"/>
      <c r="WZY79" s="90"/>
      <c r="WZZ79" s="90"/>
      <c r="XAA79" s="90"/>
      <c r="XAB79" s="90"/>
      <c r="XAC79" s="90"/>
      <c r="XAD79" s="90"/>
      <c r="XAE79" s="90"/>
      <c r="XAF79" s="90"/>
      <c r="XAG79" s="90"/>
      <c r="XAH79" s="90"/>
      <c r="XAI79" s="90"/>
      <c r="XAJ79" s="90"/>
      <c r="XAK79" s="90"/>
      <c r="XAL79" s="90"/>
      <c r="XAM79" s="90"/>
      <c r="XAN79" s="90"/>
      <c r="XAO79" s="90"/>
      <c r="XAP79" s="90"/>
      <c r="XAQ79" s="90"/>
      <c r="XAR79" s="90"/>
      <c r="XAS79" s="90"/>
      <c r="XAT79" s="90"/>
      <c r="XAU79" s="90"/>
      <c r="XAV79" s="90"/>
      <c r="XAW79" s="90"/>
      <c r="XAX79" s="90"/>
      <c r="XAY79" s="90"/>
      <c r="XAZ79" s="90"/>
      <c r="XBA79" s="90"/>
      <c r="XBB79" s="90"/>
      <c r="XBC79" s="90"/>
      <c r="XBD79" s="90"/>
      <c r="XBE79" s="90"/>
      <c r="XBF79" s="90"/>
      <c r="XBG79" s="90"/>
      <c r="XBH79" s="90"/>
      <c r="XBI79" s="90"/>
      <c r="XBJ79" s="90"/>
      <c r="XBK79" s="90"/>
      <c r="XBL79" s="90"/>
      <c r="XBM79" s="90"/>
      <c r="XBN79" s="90"/>
      <c r="XBO79" s="90"/>
      <c r="XBP79" s="90"/>
      <c r="XBQ79" s="90"/>
      <c r="XBR79" s="90"/>
      <c r="XBS79" s="90"/>
      <c r="XBT79" s="90"/>
      <c r="XBU79" s="90"/>
      <c r="XBV79" s="90"/>
      <c r="XBW79" s="90"/>
      <c r="XBX79" s="90"/>
      <c r="XBY79" s="90"/>
      <c r="XBZ79" s="90"/>
      <c r="XCA79" s="90"/>
      <c r="XCB79" s="90"/>
      <c r="XCC79" s="90"/>
      <c r="XCD79" s="90"/>
      <c r="XCE79" s="90"/>
      <c r="XCF79" s="90"/>
      <c r="XCG79" s="90"/>
      <c r="XCH79" s="90"/>
      <c r="XCI79" s="90"/>
      <c r="XCJ79" s="90"/>
      <c r="XCK79" s="90"/>
      <c r="XCL79" s="90"/>
      <c r="XCM79" s="90"/>
      <c r="XCN79" s="90"/>
      <c r="XCO79" s="90"/>
      <c r="XCP79" s="90"/>
      <c r="XCQ79" s="90"/>
      <c r="XCR79" s="90"/>
      <c r="XCS79" s="90"/>
      <c r="XCT79" s="90"/>
      <c r="XCU79" s="90"/>
      <c r="XCV79" s="90"/>
      <c r="XCW79" s="90"/>
      <c r="XCX79" s="90"/>
      <c r="XCY79" s="90"/>
      <c r="XCZ79" s="90"/>
      <c r="XDA79" s="90"/>
      <c r="XDB79" s="90"/>
      <c r="XDC79" s="90"/>
      <c r="XDD79" s="90"/>
      <c r="XDE79" s="90"/>
      <c r="XDF79" s="90"/>
      <c r="XDG79" s="90"/>
      <c r="XDH79" s="90"/>
      <c r="XDI79" s="90"/>
      <c r="XDJ79" s="90"/>
      <c r="XDK79" s="90"/>
      <c r="XDL79" s="90"/>
      <c r="XDM79" s="90"/>
      <c r="XDN79" s="90"/>
      <c r="XDO79" s="90"/>
      <c r="XDP79" s="90"/>
      <c r="XDQ79" s="90"/>
      <c r="XDR79" s="90"/>
      <c r="XDS79" s="90"/>
      <c r="XDT79" s="90"/>
      <c r="XDU79" s="90"/>
      <c r="XDV79" s="90"/>
      <c r="XDW79" s="90"/>
      <c r="XDX79" s="90"/>
      <c r="XDY79" s="90"/>
      <c r="XDZ79" s="90"/>
      <c r="XEA79" s="90"/>
      <c r="XEB79" s="90"/>
      <c r="XEC79" s="90"/>
      <c r="XED79" s="90"/>
      <c r="XEE79" s="90"/>
      <c r="XEF79" s="90"/>
      <c r="XEG79" s="90"/>
      <c r="XEH79" s="90"/>
      <c r="XEI79" s="90"/>
      <c r="XEJ79" s="90"/>
      <c r="XEK79" s="90"/>
      <c r="XEL79" s="90"/>
      <c r="XEM79" s="90"/>
      <c r="XEN79" s="90"/>
      <c r="XEO79" s="90"/>
      <c r="XEP79" s="90"/>
      <c r="XEQ79" s="90"/>
    </row>
    <row r="80" s="53" customFormat="1" ht="105" customHeight="1" spans="1:28">
      <c r="A80" s="158">
        <v>9</v>
      </c>
      <c r="B80" s="165" t="s">
        <v>261</v>
      </c>
      <c r="C80" s="165" t="s">
        <v>252</v>
      </c>
      <c r="D80" s="165" t="s">
        <v>262</v>
      </c>
      <c r="E80" s="90" t="s">
        <v>184</v>
      </c>
      <c r="F80" s="165" t="s">
        <v>263</v>
      </c>
      <c r="G80" s="134">
        <v>506.71</v>
      </c>
      <c r="H80" s="134">
        <v>506.71</v>
      </c>
      <c r="I80" s="134"/>
      <c r="J80" s="134"/>
      <c r="K80" s="134"/>
      <c r="L80" s="90" t="s">
        <v>13</v>
      </c>
      <c r="M80" s="167" t="s">
        <v>264</v>
      </c>
      <c r="N80" s="192" t="s">
        <v>256</v>
      </c>
      <c r="O80" s="134"/>
      <c r="P80" s="134">
        <v>3</v>
      </c>
      <c r="Q80" s="134">
        <f t="shared" ref="Q80:Q84" si="6">R80+S80</f>
        <v>0.2109</v>
      </c>
      <c r="R80" s="134">
        <v>0.0048</v>
      </c>
      <c r="S80" s="134">
        <v>0.2061</v>
      </c>
      <c r="T80" s="134">
        <f t="shared" si="5"/>
        <v>0.8057</v>
      </c>
      <c r="U80" s="201">
        <v>0.0352</v>
      </c>
      <c r="V80" s="134">
        <v>0.7705</v>
      </c>
      <c r="W80" s="202" t="s">
        <v>257</v>
      </c>
      <c r="X80" s="134" t="s">
        <v>258</v>
      </c>
      <c r="Y80" s="134" t="s">
        <v>265</v>
      </c>
      <c r="Z80" s="134" t="s">
        <v>266</v>
      </c>
      <c r="AA80" s="134"/>
      <c r="AB80" s="134"/>
    </row>
    <row r="81" s="53" customFormat="1" ht="84" customHeight="1" spans="1:16371">
      <c r="A81" s="166">
        <v>10</v>
      </c>
      <c r="B81" s="165" t="s">
        <v>267</v>
      </c>
      <c r="C81" s="165" t="s">
        <v>252</v>
      </c>
      <c r="D81" s="165" t="s">
        <v>262</v>
      </c>
      <c r="E81" s="90" t="s">
        <v>164</v>
      </c>
      <c r="F81" s="165" t="s">
        <v>268</v>
      </c>
      <c r="G81" s="165">
        <v>500</v>
      </c>
      <c r="H81" s="165">
        <v>500</v>
      </c>
      <c r="I81" s="165"/>
      <c r="J81" s="165"/>
      <c r="K81" s="165"/>
      <c r="L81" s="90" t="s">
        <v>13</v>
      </c>
      <c r="M81" s="165" t="s">
        <v>269</v>
      </c>
      <c r="N81" s="165" t="s">
        <v>256</v>
      </c>
      <c r="O81" s="165"/>
      <c r="P81" s="165">
        <v>5</v>
      </c>
      <c r="Q81" s="165">
        <f t="shared" si="6"/>
        <v>0.0686</v>
      </c>
      <c r="R81" s="165">
        <v>0.0027</v>
      </c>
      <c r="S81" s="165">
        <v>0.0659</v>
      </c>
      <c r="T81" s="165">
        <f t="shared" si="5"/>
        <v>0.2588</v>
      </c>
      <c r="U81" s="165">
        <v>0.0124</v>
      </c>
      <c r="V81" s="165">
        <v>0.2464</v>
      </c>
      <c r="W81" s="165" t="s">
        <v>257</v>
      </c>
      <c r="X81" s="165" t="s">
        <v>258</v>
      </c>
      <c r="Y81" s="90" t="s">
        <v>270</v>
      </c>
      <c r="Z81" s="90" t="s">
        <v>271</v>
      </c>
      <c r="AA81" s="195"/>
      <c r="AB81" s="195"/>
      <c r="AC81" s="195"/>
      <c r="AD81" s="195"/>
      <c r="AE81" s="195"/>
      <c r="AF81" s="195"/>
      <c r="AG81" s="195"/>
      <c r="AH81" s="195"/>
      <c r="AI81" s="195"/>
      <c r="AJ81" s="195"/>
      <c r="AK81" s="195"/>
      <c r="AL81" s="195"/>
      <c r="AM81" s="195"/>
      <c r="AN81" s="195"/>
      <c r="AO81" s="195"/>
      <c r="AP81" s="195"/>
      <c r="AQ81" s="195"/>
      <c r="AR81" s="195"/>
      <c r="AS81" s="195"/>
      <c r="AT81" s="195"/>
      <c r="AU81" s="195"/>
      <c r="AV81" s="195"/>
      <c r="AW81" s="195"/>
      <c r="AX81" s="195"/>
      <c r="AY81" s="195"/>
      <c r="AZ81" s="195"/>
      <c r="BA81" s="195"/>
      <c r="BB81" s="195"/>
      <c r="BC81" s="195"/>
      <c r="BD81" s="195"/>
      <c r="BE81" s="195"/>
      <c r="BF81" s="195"/>
      <c r="BG81" s="195"/>
      <c r="BH81" s="195"/>
      <c r="BI81" s="195"/>
      <c r="BJ81" s="195"/>
      <c r="BK81" s="195"/>
      <c r="BL81" s="195"/>
      <c r="BM81" s="195"/>
      <c r="BN81" s="195"/>
      <c r="BO81" s="195"/>
      <c r="BP81" s="195"/>
      <c r="BQ81" s="195"/>
      <c r="BR81" s="195"/>
      <c r="BS81" s="195"/>
      <c r="BT81" s="195"/>
      <c r="BU81" s="195"/>
      <c r="BV81" s="195"/>
      <c r="BW81" s="195"/>
      <c r="BX81" s="195"/>
      <c r="BY81" s="195"/>
      <c r="BZ81" s="195"/>
      <c r="CA81" s="195"/>
      <c r="CB81" s="195"/>
      <c r="CC81" s="195"/>
      <c r="CD81" s="195"/>
      <c r="CE81" s="195"/>
      <c r="CF81" s="195"/>
      <c r="CG81" s="195"/>
      <c r="CH81" s="195"/>
      <c r="CI81" s="195"/>
      <c r="CJ81" s="195"/>
      <c r="CK81" s="195"/>
      <c r="CL81" s="195"/>
      <c r="CM81" s="195"/>
      <c r="CN81" s="195"/>
      <c r="CO81" s="195"/>
      <c r="CP81" s="195"/>
      <c r="CQ81" s="195"/>
      <c r="CR81" s="195"/>
      <c r="CS81" s="195"/>
      <c r="CT81" s="195"/>
      <c r="CU81" s="195"/>
      <c r="CV81" s="195"/>
      <c r="CW81" s="195"/>
      <c r="CX81" s="195"/>
      <c r="CY81" s="195"/>
      <c r="CZ81" s="195"/>
      <c r="DA81" s="195"/>
      <c r="DB81" s="195"/>
      <c r="DC81" s="195"/>
      <c r="DD81" s="195"/>
      <c r="DE81" s="195"/>
      <c r="DF81" s="195"/>
      <c r="DG81" s="195"/>
      <c r="DH81" s="195"/>
      <c r="DI81" s="195"/>
      <c r="DJ81" s="195"/>
      <c r="DK81" s="195"/>
      <c r="DL81" s="195"/>
      <c r="DM81" s="195"/>
      <c r="DN81" s="195"/>
      <c r="DO81" s="195"/>
      <c r="DP81" s="195"/>
      <c r="DQ81" s="195"/>
      <c r="DR81" s="195"/>
      <c r="DS81" s="195"/>
      <c r="DT81" s="195"/>
      <c r="DU81" s="195"/>
      <c r="DV81" s="195"/>
      <c r="DW81" s="195"/>
      <c r="DX81" s="195"/>
      <c r="DY81" s="195"/>
      <c r="DZ81" s="195"/>
      <c r="EA81" s="195"/>
      <c r="EB81" s="195"/>
      <c r="EC81" s="195"/>
      <c r="ED81" s="195"/>
      <c r="EE81" s="195"/>
      <c r="EF81" s="195"/>
      <c r="EG81" s="195"/>
      <c r="EH81" s="195"/>
      <c r="EI81" s="195"/>
      <c r="EJ81" s="195"/>
      <c r="EK81" s="195"/>
      <c r="EL81" s="195"/>
      <c r="EM81" s="195"/>
      <c r="EN81" s="195"/>
      <c r="EO81" s="195"/>
      <c r="EP81" s="195"/>
      <c r="EQ81" s="195"/>
      <c r="ER81" s="195"/>
      <c r="ES81" s="195"/>
      <c r="ET81" s="195"/>
      <c r="EU81" s="195"/>
      <c r="EV81" s="195"/>
      <c r="EW81" s="195"/>
      <c r="EX81" s="195"/>
      <c r="EY81" s="195"/>
      <c r="EZ81" s="195"/>
      <c r="FA81" s="195"/>
      <c r="FB81" s="195"/>
      <c r="FC81" s="195"/>
      <c r="FD81" s="195"/>
      <c r="FE81" s="195"/>
      <c r="FF81" s="195"/>
      <c r="FG81" s="195"/>
      <c r="FH81" s="195"/>
      <c r="FI81" s="195"/>
      <c r="FJ81" s="195"/>
      <c r="FK81" s="195"/>
      <c r="FL81" s="195"/>
      <c r="FM81" s="195"/>
      <c r="FN81" s="195"/>
      <c r="FO81" s="195"/>
      <c r="FP81" s="195"/>
      <c r="FQ81" s="195"/>
      <c r="FR81" s="195"/>
      <c r="FS81" s="195"/>
      <c r="FT81" s="195"/>
      <c r="FU81" s="195"/>
      <c r="FV81" s="195"/>
      <c r="FW81" s="195"/>
      <c r="FX81" s="195"/>
      <c r="FY81" s="195"/>
      <c r="FZ81" s="195"/>
      <c r="GA81" s="195"/>
      <c r="GB81" s="195"/>
      <c r="GC81" s="195"/>
      <c r="GD81" s="195"/>
      <c r="GE81" s="195"/>
      <c r="GF81" s="195"/>
      <c r="GG81" s="195"/>
      <c r="GH81" s="195"/>
      <c r="GI81" s="195"/>
      <c r="GJ81" s="195"/>
      <c r="GK81" s="195"/>
      <c r="GL81" s="195"/>
      <c r="GM81" s="195"/>
      <c r="GN81" s="195"/>
      <c r="GO81" s="195"/>
      <c r="GP81" s="195"/>
      <c r="GQ81" s="195"/>
      <c r="GR81" s="195"/>
      <c r="GS81" s="195"/>
      <c r="GT81" s="195"/>
      <c r="GU81" s="195"/>
      <c r="GV81" s="195"/>
      <c r="GW81" s="195"/>
      <c r="GX81" s="195"/>
      <c r="GY81" s="195"/>
      <c r="GZ81" s="195"/>
      <c r="HA81" s="195"/>
      <c r="HB81" s="195"/>
      <c r="HC81" s="195"/>
      <c r="HD81" s="195"/>
      <c r="HE81" s="195"/>
      <c r="HF81" s="195"/>
      <c r="HG81" s="195"/>
      <c r="HH81" s="195"/>
      <c r="HI81" s="195"/>
      <c r="HJ81" s="195"/>
      <c r="HK81" s="195"/>
      <c r="HL81" s="195"/>
      <c r="HM81" s="195"/>
      <c r="HN81" s="195"/>
      <c r="HO81" s="195"/>
      <c r="HP81" s="195"/>
      <c r="HQ81" s="195"/>
      <c r="HR81" s="195"/>
      <c r="HS81" s="195"/>
      <c r="HT81" s="195"/>
      <c r="HU81" s="195"/>
      <c r="HV81" s="195"/>
      <c r="HW81" s="195"/>
      <c r="HX81" s="195"/>
      <c r="HY81" s="195"/>
      <c r="HZ81" s="195"/>
      <c r="IA81" s="195"/>
      <c r="IB81" s="195"/>
      <c r="IC81" s="195"/>
      <c r="ID81" s="195"/>
      <c r="IE81" s="195"/>
      <c r="IF81" s="195"/>
      <c r="IG81" s="195"/>
      <c r="IH81" s="195"/>
      <c r="II81" s="195"/>
      <c r="IJ81" s="195"/>
      <c r="IK81" s="195"/>
      <c r="IL81" s="195"/>
      <c r="IM81" s="195"/>
      <c r="IN81" s="195"/>
      <c r="IO81" s="195"/>
      <c r="IP81" s="195"/>
      <c r="IQ81" s="195"/>
      <c r="IR81" s="195"/>
      <c r="IS81" s="195"/>
      <c r="IT81" s="195"/>
      <c r="IU81" s="195"/>
      <c r="IV81" s="195"/>
      <c r="IW81" s="195"/>
      <c r="IX81" s="195"/>
      <c r="IY81" s="195"/>
      <c r="IZ81" s="195"/>
      <c r="JA81" s="195"/>
      <c r="JB81" s="195"/>
      <c r="JC81" s="195"/>
      <c r="JD81" s="195"/>
      <c r="JE81" s="195"/>
      <c r="JF81" s="195"/>
      <c r="JG81" s="195"/>
      <c r="JH81" s="195"/>
      <c r="JI81" s="195"/>
      <c r="JJ81" s="195"/>
      <c r="JK81" s="195"/>
      <c r="JL81" s="195"/>
      <c r="JM81" s="195"/>
      <c r="JN81" s="195"/>
      <c r="JO81" s="195"/>
      <c r="JP81" s="195"/>
      <c r="JQ81" s="195"/>
      <c r="JR81" s="195"/>
      <c r="JS81" s="195"/>
      <c r="JT81" s="195"/>
      <c r="JU81" s="195"/>
      <c r="JV81" s="195"/>
      <c r="JW81" s="195"/>
      <c r="JX81" s="195"/>
      <c r="JY81" s="195"/>
      <c r="JZ81" s="195"/>
      <c r="KA81" s="195"/>
      <c r="KB81" s="195"/>
      <c r="KC81" s="195"/>
      <c r="KD81" s="195"/>
      <c r="KE81" s="195"/>
      <c r="KF81" s="195"/>
      <c r="KG81" s="195"/>
      <c r="KH81" s="195"/>
      <c r="KI81" s="195"/>
      <c r="KJ81" s="195"/>
      <c r="KK81" s="195"/>
      <c r="KL81" s="195"/>
      <c r="KM81" s="195"/>
      <c r="KN81" s="195"/>
      <c r="KO81" s="195"/>
      <c r="KP81" s="195"/>
      <c r="KQ81" s="195"/>
      <c r="KR81" s="195"/>
      <c r="KS81" s="195"/>
      <c r="KT81" s="195"/>
      <c r="KU81" s="195"/>
      <c r="KV81" s="195"/>
      <c r="KW81" s="195"/>
      <c r="KX81" s="195"/>
      <c r="KY81" s="195"/>
      <c r="KZ81" s="195"/>
      <c r="LA81" s="195"/>
      <c r="LB81" s="195"/>
      <c r="LC81" s="195"/>
      <c r="LD81" s="195"/>
      <c r="LE81" s="195"/>
      <c r="LF81" s="195"/>
      <c r="LG81" s="195"/>
      <c r="LH81" s="195"/>
      <c r="LI81" s="195"/>
      <c r="LJ81" s="195"/>
      <c r="LK81" s="195"/>
      <c r="LL81" s="195"/>
      <c r="LM81" s="195"/>
      <c r="LN81" s="195"/>
      <c r="LO81" s="195"/>
      <c r="LP81" s="195"/>
      <c r="LQ81" s="195"/>
      <c r="LR81" s="195"/>
      <c r="LS81" s="195"/>
      <c r="LT81" s="195"/>
      <c r="LU81" s="195"/>
      <c r="LV81" s="195"/>
      <c r="LW81" s="195"/>
      <c r="LX81" s="195"/>
      <c r="LY81" s="195"/>
      <c r="LZ81" s="195"/>
      <c r="MA81" s="195"/>
      <c r="MB81" s="195"/>
      <c r="MC81" s="195"/>
      <c r="MD81" s="195"/>
      <c r="ME81" s="195"/>
      <c r="MF81" s="195"/>
      <c r="MG81" s="195"/>
      <c r="MH81" s="195"/>
      <c r="MI81" s="195"/>
      <c r="MJ81" s="195"/>
      <c r="MK81" s="195"/>
      <c r="ML81" s="195"/>
      <c r="MM81" s="195"/>
      <c r="MN81" s="195"/>
      <c r="MO81" s="195"/>
      <c r="MP81" s="195"/>
      <c r="MQ81" s="195"/>
      <c r="MR81" s="195"/>
      <c r="MS81" s="195"/>
      <c r="MT81" s="195"/>
      <c r="MU81" s="195"/>
      <c r="MV81" s="195"/>
      <c r="MW81" s="195"/>
      <c r="MX81" s="195"/>
      <c r="MY81" s="195"/>
      <c r="MZ81" s="195"/>
      <c r="NA81" s="195"/>
      <c r="NB81" s="195"/>
      <c r="NC81" s="195"/>
      <c r="ND81" s="195"/>
      <c r="NE81" s="195"/>
      <c r="NF81" s="195"/>
      <c r="NG81" s="195"/>
      <c r="NH81" s="195"/>
      <c r="NI81" s="195"/>
      <c r="NJ81" s="195"/>
      <c r="NK81" s="195"/>
      <c r="NL81" s="195"/>
      <c r="NM81" s="195"/>
      <c r="NN81" s="195"/>
      <c r="NO81" s="195"/>
      <c r="NP81" s="195"/>
      <c r="NQ81" s="195"/>
      <c r="NR81" s="195"/>
      <c r="NS81" s="195"/>
      <c r="NT81" s="195"/>
      <c r="NU81" s="195"/>
      <c r="NV81" s="195"/>
      <c r="NW81" s="195"/>
      <c r="NX81" s="195"/>
      <c r="NY81" s="195"/>
      <c r="NZ81" s="195"/>
      <c r="OA81" s="195"/>
      <c r="OB81" s="195"/>
      <c r="OC81" s="195"/>
      <c r="OD81" s="195"/>
      <c r="OE81" s="195"/>
      <c r="OF81" s="195"/>
      <c r="OG81" s="195"/>
      <c r="OH81" s="195"/>
      <c r="OI81" s="195"/>
      <c r="OJ81" s="195"/>
      <c r="OK81" s="195"/>
      <c r="OL81" s="195"/>
      <c r="OM81" s="195"/>
      <c r="ON81" s="195"/>
      <c r="OO81" s="195"/>
      <c r="OP81" s="195"/>
      <c r="OQ81" s="195"/>
      <c r="OR81" s="195"/>
      <c r="OS81" s="195"/>
      <c r="OT81" s="195"/>
      <c r="OU81" s="195"/>
      <c r="OV81" s="195"/>
      <c r="OW81" s="195"/>
      <c r="OX81" s="195"/>
      <c r="OY81" s="195"/>
      <c r="OZ81" s="195"/>
      <c r="PA81" s="195"/>
      <c r="PB81" s="195"/>
      <c r="PC81" s="195"/>
      <c r="PD81" s="195"/>
      <c r="PE81" s="195"/>
      <c r="PF81" s="195"/>
      <c r="PG81" s="195"/>
      <c r="PH81" s="195"/>
      <c r="PI81" s="195"/>
      <c r="PJ81" s="195"/>
      <c r="PK81" s="195"/>
      <c r="PL81" s="195"/>
      <c r="PM81" s="195"/>
      <c r="PN81" s="195"/>
      <c r="PO81" s="195"/>
      <c r="PP81" s="195"/>
      <c r="PQ81" s="195"/>
      <c r="PR81" s="195"/>
      <c r="PS81" s="195"/>
      <c r="PT81" s="195"/>
      <c r="PU81" s="195"/>
      <c r="PV81" s="195"/>
      <c r="PW81" s="195"/>
      <c r="PX81" s="195"/>
      <c r="PY81" s="195"/>
      <c r="PZ81" s="195"/>
      <c r="QA81" s="195"/>
      <c r="QB81" s="195"/>
      <c r="QC81" s="195"/>
      <c r="QD81" s="195"/>
      <c r="QE81" s="195"/>
      <c r="QF81" s="195"/>
      <c r="QG81" s="195"/>
      <c r="QH81" s="195"/>
      <c r="QI81" s="195"/>
      <c r="QJ81" s="195"/>
      <c r="QK81" s="195"/>
      <c r="QL81" s="195"/>
      <c r="QM81" s="195"/>
      <c r="QN81" s="195"/>
      <c r="QO81" s="195"/>
      <c r="QP81" s="195"/>
      <c r="QQ81" s="195"/>
      <c r="QR81" s="195"/>
      <c r="QS81" s="195"/>
      <c r="QT81" s="195"/>
      <c r="QU81" s="195"/>
      <c r="QV81" s="195"/>
      <c r="QW81" s="195"/>
      <c r="QX81" s="195"/>
      <c r="QY81" s="195"/>
      <c r="QZ81" s="195"/>
      <c r="RA81" s="195"/>
      <c r="RB81" s="195"/>
      <c r="RC81" s="195"/>
      <c r="RD81" s="195"/>
      <c r="RE81" s="195"/>
      <c r="RF81" s="195"/>
      <c r="RG81" s="195"/>
      <c r="RH81" s="195"/>
      <c r="RI81" s="195"/>
      <c r="RJ81" s="195"/>
      <c r="RK81" s="195"/>
      <c r="RL81" s="195"/>
      <c r="RM81" s="195"/>
      <c r="RN81" s="195"/>
      <c r="RO81" s="195"/>
      <c r="RP81" s="195"/>
      <c r="RQ81" s="195"/>
      <c r="RR81" s="195"/>
      <c r="RS81" s="195"/>
      <c r="RT81" s="195"/>
      <c r="RU81" s="195"/>
      <c r="RV81" s="195"/>
      <c r="RW81" s="195"/>
      <c r="RX81" s="195"/>
      <c r="RY81" s="195"/>
      <c r="RZ81" s="195"/>
      <c r="SA81" s="195"/>
      <c r="SB81" s="195"/>
      <c r="SC81" s="195"/>
      <c r="SD81" s="195"/>
      <c r="SE81" s="195"/>
      <c r="SF81" s="195"/>
      <c r="SG81" s="195"/>
      <c r="SH81" s="195"/>
      <c r="SI81" s="195"/>
      <c r="SJ81" s="195"/>
      <c r="SK81" s="195"/>
      <c r="SL81" s="195"/>
      <c r="SM81" s="195"/>
      <c r="SN81" s="195"/>
      <c r="SO81" s="195"/>
      <c r="SP81" s="195"/>
      <c r="SQ81" s="195"/>
      <c r="SR81" s="195"/>
      <c r="SS81" s="195"/>
      <c r="ST81" s="195"/>
      <c r="SU81" s="195"/>
      <c r="SV81" s="195"/>
      <c r="SW81" s="195"/>
      <c r="SX81" s="195"/>
      <c r="SY81" s="195"/>
      <c r="SZ81" s="195"/>
      <c r="TA81" s="195"/>
      <c r="TB81" s="195"/>
      <c r="TC81" s="195"/>
      <c r="TD81" s="195"/>
      <c r="TE81" s="195"/>
      <c r="TF81" s="195"/>
      <c r="TG81" s="195"/>
      <c r="TH81" s="195"/>
      <c r="TI81" s="195"/>
      <c r="TJ81" s="195"/>
      <c r="TK81" s="195"/>
      <c r="TL81" s="195"/>
      <c r="TM81" s="195"/>
      <c r="TN81" s="195"/>
      <c r="TO81" s="195"/>
      <c r="TP81" s="195"/>
      <c r="TQ81" s="195"/>
      <c r="TR81" s="195"/>
      <c r="TS81" s="195"/>
      <c r="TT81" s="195"/>
      <c r="TU81" s="195"/>
      <c r="TV81" s="195"/>
      <c r="TW81" s="195"/>
      <c r="TX81" s="195"/>
      <c r="TY81" s="195"/>
      <c r="TZ81" s="195"/>
      <c r="UA81" s="195"/>
      <c r="UB81" s="195"/>
      <c r="UC81" s="195"/>
      <c r="UD81" s="195"/>
      <c r="UE81" s="195"/>
      <c r="UF81" s="195"/>
      <c r="UG81" s="195"/>
      <c r="UH81" s="195"/>
      <c r="UI81" s="195"/>
      <c r="UJ81" s="195"/>
      <c r="UK81" s="195"/>
      <c r="UL81" s="195"/>
      <c r="UM81" s="195"/>
      <c r="UN81" s="195"/>
      <c r="UO81" s="195"/>
      <c r="UP81" s="195"/>
      <c r="UQ81" s="195"/>
      <c r="UR81" s="195"/>
      <c r="US81" s="195"/>
      <c r="UT81" s="195"/>
      <c r="UU81" s="195"/>
      <c r="UV81" s="195"/>
      <c r="UW81" s="195"/>
      <c r="UX81" s="195"/>
      <c r="UY81" s="195"/>
      <c r="UZ81" s="195"/>
      <c r="VA81" s="195"/>
      <c r="VB81" s="195"/>
      <c r="VC81" s="195"/>
      <c r="VD81" s="195"/>
      <c r="VE81" s="195"/>
      <c r="VF81" s="195"/>
      <c r="VG81" s="195"/>
      <c r="VH81" s="195"/>
      <c r="VI81" s="195"/>
      <c r="VJ81" s="195"/>
      <c r="VK81" s="195"/>
      <c r="VL81" s="195"/>
      <c r="VM81" s="195"/>
      <c r="VN81" s="195"/>
      <c r="VO81" s="195"/>
      <c r="VP81" s="195"/>
      <c r="VQ81" s="195"/>
      <c r="VR81" s="195"/>
      <c r="VS81" s="195"/>
      <c r="VT81" s="195"/>
      <c r="VU81" s="195"/>
      <c r="VV81" s="195"/>
      <c r="VW81" s="195"/>
      <c r="VX81" s="195"/>
      <c r="VY81" s="195"/>
      <c r="VZ81" s="195"/>
      <c r="WA81" s="195"/>
      <c r="WB81" s="195"/>
      <c r="WC81" s="195"/>
      <c r="WD81" s="195"/>
      <c r="WE81" s="195"/>
      <c r="WF81" s="195"/>
      <c r="WG81" s="195"/>
      <c r="WH81" s="195"/>
      <c r="WI81" s="195"/>
      <c r="WJ81" s="195"/>
      <c r="WK81" s="195"/>
      <c r="WL81" s="195"/>
      <c r="WM81" s="195"/>
      <c r="WN81" s="195"/>
      <c r="WO81" s="195"/>
      <c r="WP81" s="195"/>
      <c r="WQ81" s="195"/>
      <c r="WR81" s="195"/>
      <c r="WS81" s="195"/>
      <c r="WT81" s="195"/>
      <c r="WU81" s="195"/>
      <c r="WV81" s="195"/>
      <c r="WW81" s="195"/>
      <c r="WX81" s="195"/>
      <c r="WY81" s="195"/>
      <c r="WZ81" s="195"/>
      <c r="XA81" s="195"/>
      <c r="XB81" s="195"/>
      <c r="XC81" s="195"/>
      <c r="XD81" s="195"/>
      <c r="XE81" s="195"/>
      <c r="XF81" s="195"/>
      <c r="XG81" s="195"/>
      <c r="XH81" s="195"/>
      <c r="XI81" s="195"/>
      <c r="XJ81" s="195"/>
      <c r="XK81" s="195"/>
      <c r="XL81" s="195"/>
      <c r="XM81" s="195"/>
      <c r="XN81" s="195"/>
      <c r="XO81" s="195"/>
      <c r="XP81" s="195"/>
      <c r="XQ81" s="195"/>
      <c r="XR81" s="195"/>
      <c r="XS81" s="195"/>
      <c r="XT81" s="195"/>
      <c r="XU81" s="195"/>
      <c r="XV81" s="195"/>
      <c r="XW81" s="195"/>
      <c r="XX81" s="195"/>
      <c r="XY81" s="195"/>
      <c r="XZ81" s="195"/>
      <c r="YA81" s="195"/>
      <c r="YB81" s="195"/>
      <c r="YC81" s="195"/>
      <c r="YD81" s="195"/>
      <c r="YE81" s="195"/>
      <c r="YF81" s="195"/>
      <c r="YG81" s="195"/>
      <c r="YH81" s="195"/>
      <c r="YI81" s="195"/>
      <c r="YJ81" s="195"/>
      <c r="YK81" s="195"/>
      <c r="YL81" s="195"/>
      <c r="YM81" s="195"/>
      <c r="YN81" s="195"/>
      <c r="YO81" s="195"/>
      <c r="YP81" s="195"/>
      <c r="YQ81" s="195"/>
      <c r="YR81" s="195"/>
      <c r="YS81" s="195"/>
      <c r="YT81" s="195"/>
      <c r="YU81" s="195"/>
      <c r="YV81" s="195"/>
      <c r="YW81" s="195"/>
      <c r="YX81" s="195"/>
      <c r="YY81" s="195"/>
      <c r="YZ81" s="195"/>
      <c r="ZA81" s="195"/>
      <c r="ZB81" s="195"/>
      <c r="ZC81" s="195"/>
      <c r="ZD81" s="195"/>
      <c r="ZE81" s="195"/>
      <c r="ZF81" s="195"/>
      <c r="ZG81" s="195"/>
      <c r="ZH81" s="195"/>
      <c r="ZI81" s="195"/>
      <c r="ZJ81" s="195"/>
      <c r="ZK81" s="195"/>
      <c r="ZL81" s="195"/>
      <c r="ZM81" s="195"/>
      <c r="ZN81" s="195"/>
      <c r="ZO81" s="195"/>
      <c r="ZP81" s="195"/>
      <c r="ZQ81" s="195"/>
      <c r="ZR81" s="195"/>
      <c r="ZS81" s="195"/>
      <c r="ZT81" s="195"/>
      <c r="ZU81" s="195"/>
      <c r="ZV81" s="195"/>
      <c r="ZW81" s="195"/>
      <c r="ZX81" s="195"/>
      <c r="ZY81" s="195"/>
      <c r="ZZ81" s="195"/>
      <c r="AAA81" s="195"/>
      <c r="AAB81" s="195"/>
      <c r="AAC81" s="195"/>
      <c r="AAD81" s="195"/>
      <c r="AAE81" s="195"/>
      <c r="AAF81" s="195"/>
      <c r="AAG81" s="195"/>
      <c r="AAH81" s="195"/>
      <c r="AAI81" s="195"/>
      <c r="AAJ81" s="195"/>
      <c r="AAK81" s="195"/>
      <c r="AAL81" s="195"/>
      <c r="AAM81" s="195"/>
      <c r="AAN81" s="195"/>
      <c r="AAO81" s="195"/>
      <c r="AAP81" s="195"/>
      <c r="AAQ81" s="195"/>
      <c r="AAR81" s="195"/>
      <c r="AAS81" s="195"/>
      <c r="AAT81" s="195"/>
      <c r="AAU81" s="195"/>
      <c r="AAV81" s="195"/>
      <c r="AAW81" s="195"/>
      <c r="AAX81" s="195"/>
      <c r="AAY81" s="195"/>
      <c r="AAZ81" s="195"/>
      <c r="ABA81" s="195"/>
      <c r="ABB81" s="195"/>
      <c r="ABC81" s="195"/>
      <c r="ABD81" s="195"/>
      <c r="ABE81" s="195"/>
      <c r="ABF81" s="195"/>
      <c r="ABG81" s="195"/>
      <c r="ABH81" s="195"/>
      <c r="ABI81" s="195"/>
      <c r="ABJ81" s="195"/>
      <c r="ABK81" s="195"/>
      <c r="ABL81" s="195"/>
      <c r="ABM81" s="195"/>
      <c r="ABN81" s="195"/>
      <c r="ABO81" s="195"/>
      <c r="ABP81" s="195"/>
      <c r="ABQ81" s="195"/>
      <c r="ABR81" s="195"/>
      <c r="ABS81" s="195"/>
      <c r="ABT81" s="195"/>
      <c r="ABU81" s="195"/>
      <c r="ABV81" s="195"/>
      <c r="ABW81" s="195"/>
      <c r="ABX81" s="195"/>
      <c r="ABY81" s="195"/>
      <c r="ABZ81" s="195"/>
      <c r="ACA81" s="195"/>
      <c r="ACB81" s="195"/>
      <c r="ACC81" s="195"/>
      <c r="ACD81" s="195"/>
      <c r="ACE81" s="195"/>
      <c r="ACF81" s="195"/>
      <c r="ACG81" s="195"/>
      <c r="ACH81" s="195"/>
      <c r="ACI81" s="195"/>
      <c r="ACJ81" s="195"/>
      <c r="ACK81" s="195"/>
      <c r="ACL81" s="195"/>
      <c r="ACM81" s="195"/>
      <c r="ACN81" s="195"/>
      <c r="ACO81" s="195"/>
      <c r="ACP81" s="195"/>
      <c r="ACQ81" s="195"/>
      <c r="ACR81" s="195"/>
      <c r="ACS81" s="195"/>
      <c r="ACT81" s="195"/>
      <c r="ACU81" s="195"/>
      <c r="ACV81" s="195"/>
      <c r="ACW81" s="195"/>
      <c r="ACX81" s="195"/>
      <c r="ACY81" s="195"/>
      <c r="ACZ81" s="195"/>
      <c r="ADA81" s="195"/>
      <c r="ADB81" s="195"/>
      <c r="ADC81" s="195"/>
      <c r="ADD81" s="195"/>
      <c r="ADE81" s="195"/>
      <c r="ADF81" s="195"/>
      <c r="ADG81" s="195"/>
      <c r="ADH81" s="195"/>
      <c r="ADI81" s="195"/>
      <c r="ADJ81" s="195"/>
      <c r="ADK81" s="195"/>
      <c r="ADL81" s="195"/>
      <c r="ADM81" s="195"/>
      <c r="ADN81" s="195"/>
      <c r="ADO81" s="195"/>
      <c r="ADP81" s="195"/>
      <c r="ADQ81" s="195"/>
      <c r="ADR81" s="195"/>
      <c r="ADS81" s="195"/>
      <c r="ADT81" s="195"/>
      <c r="ADU81" s="195"/>
      <c r="ADV81" s="195"/>
      <c r="ADW81" s="195"/>
      <c r="ADX81" s="195"/>
      <c r="ADY81" s="195"/>
      <c r="ADZ81" s="195"/>
      <c r="AEA81" s="195"/>
      <c r="AEB81" s="195"/>
      <c r="AEC81" s="195"/>
      <c r="AED81" s="195"/>
      <c r="AEE81" s="195"/>
      <c r="AEF81" s="195"/>
      <c r="AEG81" s="195"/>
      <c r="AEH81" s="195"/>
      <c r="AEI81" s="195"/>
      <c r="AEJ81" s="195"/>
      <c r="AEK81" s="195"/>
      <c r="AEL81" s="195"/>
      <c r="AEM81" s="195"/>
      <c r="AEN81" s="195"/>
      <c r="AEO81" s="195"/>
      <c r="AEP81" s="195"/>
      <c r="AEQ81" s="195"/>
      <c r="AER81" s="195"/>
      <c r="AES81" s="195"/>
      <c r="AET81" s="195"/>
      <c r="AEU81" s="195"/>
      <c r="AEV81" s="195"/>
      <c r="AEW81" s="195"/>
      <c r="AEX81" s="195"/>
      <c r="AEY81" s="195"/>
      <c r="AEZ81" s="195"/>
      <c r="AFA81" s="195"/>
      <c r="AFB81" s="195"/>
      <c r="AFC81" s="195"/>
      <c r="AFD81" s="195"/>
      <c r="AFE81" s="195"/>
      <c r="AFF81" s="195"/>
      <c r="AFG81" s="195"/>
      <c r="AFH81" s="195"/>
      <c r="AFI81" s="195"/>
      <c r="AFJ81" s="195"/>
      <c r="AFK81" s="195"/>
      <c r="AFL81" s="195"/>
      <c r="AFM81" s="195"/>
      <c r="AFN81" s="195"/>
      <c r="AFO81" s="195"/>
      <c r="AFP81" s="195"/>
      <c r="AFQ81" s="195"/>
      <c r="AFR81" s="195"/>
      <c r="AFS81" s="195"/>
      <c r="AFT81" s="195"/>
      <c r="AFU81" s="195"/>
      <c r="AFV81" s="195"/>
      <c r="AFW81" s="195"/>
      <c r="AFX81" s="195"/>
      <c r="AFY81" s="195"/>
      <c r="AFZ81" s="195"/>
      <c r="AGA81" s="195"/>
      <c r="AGB81" s="195"/>
      <c r="AGC81" s="195"/>
      <c r="AGD81" s="195"/>
      <c r="AGE81" s="195"/>
      <c r="AGF81" s="195"/>
      <c r="AGG81" s="195"/>
      <c r="AGH81" s="195"/>
      <c r="AGI81" s="195"/>
      <c r="AGJ81" s="195"/>
      <c r="AGK81" s="195"/>
      <c r="AGL81" s="195"/>
      <c r="AGM81" s="195"/>
      <c r="AGN81" s="195"/>
      <c r="AGO81" s="195"/>
      <c r="AGP81" s="195"/>
      <c r="AGQ81" s="195"/>
      <c r="AGR81" s="195"/>
      <c r="AGS81" s="195"/>
      <c r="AGT81" s="195"/>
      <c r="AGU81" s="195"/>
      <c r="AGV81" s="195"/>
      <c r="AGW81" s="195"/>
      <c r="AGX81" s="195"/>
      <c r="AGY81" s="195"/>
      <c r="AGZ81" s="195"/>
      <c r="AHA81" s="195"/>
      <c r="AHB81" s="195"/>
      <c r="AHC81" s="195"/>
      <c r="AHD81" s="195"/>
      <c r="AHE81" s="195"/>
      <c r="AHF81" s="195"/>
      <c r="AHG81" s="195"/>
      <c r="AHH81" s="195"/>
      <c r="AHI81" s="195"/>
      <c r="AHJ81" s="195"/>
      <c r="AHK81" s="195"/>
      <c r="AHL81" s="195"/>
      <c r="AHM81" s="195"/>
      <c r="AHN81" s="195"/>
      <c r="AHO81" s="195"/>
      <c r="AHP81" s="195"/>
      <c r="AHQ81" s="195"/>
      <c r="AHR81" s="195"/>
      <c r="AHS81" s="195"/>
      <c r="AHT81" s="195"/>
      <c r="AHU81" s="195"/>
      <c r="AHV81" s="195"/>
      <c r="AHW81" s="195"/>
      <c r="AHX81" s="195"/>
      <c r="AHY81" s="195"/>
      <c r="AHZ81" s="195"/>
      <c r="AIA81" s="195"/>
      <c r="AIB81" s="195"/>
      <c r="AIC81" s="195"/>
      <c r="AID81" s="195"/>
      <c r="AIE81" s="195"/>
      <c r="AIF81" s="195"/>
      <c r="AIG81" s="195"/>
      <c r="AIH81" s="195"/>
      <c r="AII81" s="195"/>
      <c r="AIJ81" s="195"/>
      <c r="AIK81" s="195"/>
      <c r="AIL81" s="195"/>
      <c r="AIM81" s="195"/>
      <c r="AIN81" s="195"/>
      <c r="AIO81" s="195"/>
      <c r="AIP81" s="195"/>
      <c r="AIQ81" s="195"/>
      <c r="AIR81" s="195"/>
      <c r="AIS81" s="195"/>
      <c r="AIT81" s="195"/>
      <c r="AIU81" s="195"/>
      <c r="AIV81" s="195"/>
      <c r="AIW81" s="195"/>
      <c r="AIX81" s="195"/>
      <c r="AIY81" s="195"/>
      <c r="AIZ81" s="195"/>
      <c r="AJA81" s="195"/>
      <c r="AJB81" s="195"/>
      <c r="AJC81" s="195"/>
      <c r="AJD81" s="195"/>
      <c r="AJE81" s="195"/>
      <c r="AJF81" s="195"/>
      <c r="AJG81" s="195"/>
      <c r="AJH81" s="195"/>
      <c r="AJI81" s="195"/>
      <c r="AJJ81" s="195"/>
      <c r="AJK81" s="195"/>
      <c r="AJL81" s="195"/>
      <c r="AJM81" s="195"/>
      <c r="AJN81" s="195"/>
      <c r="AJO81" s="195"/>
      <c r="AJP81" s="195"/>
      <c r="AJQ81" s="195"/>
      <c r="AJR81" s="195"/>
      <c r="AJS81" s="195"/>
      <c r="AJT81" s="195"/>
      <c r="AJU81" s="195"/>
      <c r="AJV81" s="195"/>
      <c r="AJW81" s="195"/>
      <c r="AJX81" s="195"/>
      <c r="AJY81" s="195"/>
      <c r="AJZ81" s="195"/>
      <c r="AKA81" s="195"/>
      <c r="AKB81" s="195"/>
      <c r="AKC81" s="195"/>
      <c r="AKD81" s="195"/>
      <c r="AKE81" s="195"/>
      <c r="AKF81" s="195"/>
      <c r="AKG81" s="195"/>
      <c r="AKH81" s="195"/>
      <c r="AKI81" s="195"/>
      <c r="AKJ81" s="195"/>
      <c r="AKK81" s="195"/>
      <c r="AKL81" s="195"/>
      <c r="AKM81" s="195"/>
      <c r="AKN81" s="195"/>
      <c r="AKO81" s="195"/>
      <c r="AKP81" s="195"/>
      <c r="AKQ81" s="195"/>
      <c r="AKR81" s="195"/>
      <c r="AKS81" s="195"/>
      <c r="AKT81" s="195"/>
      <c r="AKU81" s="195"/>
      <c r="AKV81" s="195"/>
      <c r="AKW81" s="195"/>
      <c r="AKX81" s="195"/>
      <c r="AKY81" s="195"/>
      <c r="AKZ81" s="195"/>
      <c r="ALA81" s="195"/>
      <c r="ALB81" s="195"/>
      <c r="ALC81" s="195"/>
      <c r="ALD81" s="195"/>
      <c r="ALE81" s="195"/>
      <c r="ALF81" s="195"/>
      <c r="ALG81" s="195"/>
      <c r="ALH81" s="195"/>
      <c r="ALI81" s="195"/>
      <c r="ALJ81" s="195"/>
      <c r="ALK81" s="195"/>
      <c r="ALL81" s="195"/>
      <c r="ALM81" s="195"/>
      <c r="ALN81" s="195"/>
      <c r="ALO81" s="195"/>
      <c r="ALP81" s="195"/>
      <c r="ALQ81" s="195"/>
      <c r="ALR81" s="195"/>
      <c r="ALS81" s="195"/>
      <c r="ALT81" s="195"/>
      <c r="ALU81" s="195"/>
      <c r="ALV81" s="195"/>
      <c r="ALW81" s="195"/>
      <c r="ALX81" s="195"/>
      <c r="ALY81" s="195"/>
      <c r="ALZ81" s="195"/>
      <c r="AMA81" s="195"/>
      <c r="AMB81" s="195"/>
      <c r="AMC81" s="195"/>
      <c r="AMD81" s="195"/>
      <c r="AME81" s="195"/>
      <c r="AMF81" s="195"/>
      <c r="AMG81" s="195"/>
      <c r="AMH81" s="195"/>
      <c r="AMI81" s="195"/>
      <c r="AMJ81" s="195"/>
      <c r="AMK81" s="195"/>
      <c r="AML81" s="195"/>
      <c r="AMM81" s="195"/>
      <c r="AMN81" s="195"/>
      <c r="AMO81" s="195"/>
      <c r="AMP81" s="195"/>
      <c r="AMQ81" s="195"/>
      <c r="AMR81" s="195"/>
      <c r="AMS81" s="195"/>
      <c r="AMT81" s="195"/>
      <c r="AMU81" s="195"/>
      <c r="AMV81" s="195"/>
      <c r="AMW81" s="195"/>
      <c r="AMX81" s="195"/>
      <c r="AMY81" s="195"/>
      <c r="AMZ81" s="195"/>
      <c r="ANA81" s="195"/>
      <c r="ANB81" s="195"/>
      <c r="ANC81" s="195"/>
      <c r="AND81" s="195"/>
      <c r="ANE81" s="195"/>
      <c r="ANF81" s="195"/>
      <c r="ANG81" s="195"/>
      <c r="ANH81" s="195"/>
      <c r="ANI81" s="195"/>
      <c r="ANJ81" s="195"/>
      <c r="ANK81" s="195"/>
      <c r="ANL81" s="195"/>
      <c r="ANM81" s="195"/>
      <c r="ANN81" s="195"/>
      <c r="ANO81" s="195"/>
      <c r="ANP81" s="195"/>
      <c r="ANQ81" s="195"/>
      <c r="ANR81" s="195"/>
      <c r="ANS81" s="195"/>
      <c r="ANT81" s="195"/>
      <c r="ANU81" s="195"/>
      <c r="ANV81" s="195"/>
      <c r="ANW81" s="195"/>
      <c r="ANX81" s="195"/>
      <c r="ANY81" s="195"/>
      <c r="ANZ81" s="195"/>
      <c r="AOA81" s="195"/>
      <c r="AOB81" s="195"/>
      <c r="AOC81" s="195"/>
      <c r="AOD81" s="195"/>
      <c r="AOE81" s="195"/>
      <c r="AOF81" s="195"/>
      <c r="AOG81" s="195"/>
      <c r="AOH81" s="195"/>
      <c r="AOI81" s="195"/>
      <c r="AOJ81" s="195"/>
      <c r="AOK81" s="195"/>
      <c r="AOL81" s="195"/>
      <c r="AOM81" s="195"/>
      <c r="AON81" s="195"/>
      <c r="AOO81" s="195"/>
      <c r="AOP81" s="195"/>
      <c r="AOQ81" s="195"/>
      <c r="AOR81" s="195"/>
      <c r="AOS81" s="195"/>
      <c r="AOT81" s="195"/>
      <c r="AOU81" s="195"/>
      <c r="AOV81" s="195"/>
      <c r="AOW81" s="195"/>
      <c r="AOX81" s="195"/>
      <c r="AOY81" s="195"/>
      <c r="AOZ81" s="195"/>
      <c r="APA81" s="195"/>
      <c r="APB81" s="195"/>
      <c r="APC81" s="195"/>
      <c r="APD81" s="195"/>
      <c r="APE81" s="195"/>
      <c r="APF81" s="195"/>
      <c r="APG81" s="195"/>
      <c r="APH81" s="195"/>
      <c r="API81" s="195"/>
      <c r="APJ81" s="195"/>
      <c r="APK81" s="195"/>
      <c r="APL81" s="195"/>
      <c r="APM81" s="195"/>
      <c r="APN81" s="195"/>
      <c r="APO81" s="195"/>
      <c r="APP81" s="195"/>
      <c r="APQ81" s="195"/>
      <c r="APR81" s="195"/>
      <c r="APS81" s="195"/>
      <c r="APT81" s="195"/>
      <c r="APU81" s="195"/>
      <c r="APV81" s="195"/>
      <c r="APW81" s="195"/>
      <c r="APX81" s="195"/>
      <c r="APY81" s="195"/>
      <c r="APZ81" s="195"/>
      <c r="AQA81" s="195"/>
      <c r="AQB81" s="195"/>
      <c r="AQC81" s="195"/>
      <c r="AQD81" s="195"/>
      <c r="AQE81" s="195"/>
      <c r="AQF81" s="195"/>
      <c r="AQG81" s="195"/>
      <c r="AQH81" s="195"/>
      <c r="AQI81" s="195"/>
      <c r="AQJ81" s="195"/>
      <c r="AQK81" s="195"/>
      <c r="AQL81" s="195"/>
      <c r="AQM81" s="195"/>
      <c r="AQN81" s="195"/>
      <c r="AQO81" s="195"/>
      <c r="AQP81" s="195"/>
      <c r="AQQ81" s="195"/>
      <c r="AQR81" s="195"/>
      <c r="AQS81" s="195"/>
      <c r="AQT81" s="195"/>
      <c r="AQU81" s="195"/>
      <c r="AQV81" s="195"/>
      <c r="AQW81" s="195"/>
      <c r="AQX81" s="195"/>
      <c r="AQY81" s="195"/>
      <c r="AQZ81" s="195"/>
      <c r="ARA81" s="195"/>
      <c r="ARB81" s="195"/>
      <c r="ARC81" s="195"/>
      <c r="ARD81" s="195"/>
      <c r="ARE81" s="195"/>
      <c r="ARF81" s="195"/>
      <c r="ARG81" s="195"/>
      <c r="ARH81" s="195"/>
      <c r="ARI81" s="195"/>
      <c r="ARJ81" s="195"/>
      <c r="ARK81" s="195"/>
      <c r="ARL81" s="195"/>
      <c r="ARM81" s="195"/>
      <c r="ARN81" s="195"/>
      <c r="ARO81" s="195"/>
      <c r="ARP81" s="195"/>
      <c r="ARQ81" s="195"/>
      <c r="ARR81" s="195"/>
      <c r="ARS81" s="195"/>
      <c r="ART81" s="195"/>
      <c r="ARU81" s="195"/>
      <c r="ARV81" s="195"/>
      <c r="ARW81" s="195"/>
      <c r="ARX81" s="195"/>
      <c r="ARY81" s="195"/>
      <c r="ARZ81" s="195"/>
      <c r="ASA81" s="195"/>
      <c r="ASB81" s="195"/>
      <c r="ASC81" s="195"/>
      <c r="ASD81" s="195"/>
      <c r="ASE81" s="195"/>
      <c r="ASF81" s="195"/>
      <c r="ASG81" s="195"/>
      <c r="ASH81" s="195"/>
      <c r="ASI81" s="195"/>
      <c r="ASJ81" s="195"/>
      <c r="ASK81" s="195"/>
      <c r="ASL81" s="195"/>
      <c r="ASM81" s="195"/>
      <c r="ASN81" s="195"/>
      <c r="ASO81" s="195"/>
      <c r="ASP81" s="195"/>
      <c r="ASQ81" s="195"/>
      <c r="ASR81" s="195"/>
      <c r="ASS81" s="195"/>
      <c r="AST81" s="195"/>
      <c r="ASU81" s="195"/>
      <c r="ASV81" s="195"/>
      <c r="ASW81" s="195"/>
      <c r="ASX81" s="195"/>
      <c r="ASY81" s="195"/>
      <c r="ASZ81" s="195"/>
      <c r="ATA81" s="195"/>
      <c r="ATB81" s="195"/>
      <c r="ATC81" s="195"/>
      <c r="ATD81" s="195"/>
      <c r="ATE81" s="195"/>
      <c r="ATF81" s="195"/>
      <c r="ATG81" s="195"/>
      <c r="ATH81" s="195"/>
      <c r="ATI81" s="195"/>
      <c r="ATJ81" s="195"/>
      <c r="ATK81" s="195"/>
      <c r="ATL81" s="195"/>
      <c r="ATM81" s="195"/>
      <c r="ATN81" s="195"/>
      <c r="ATO81" s="195"/>
      <c r="ATP81" s="195"/>
      <c r="ATQ81" s="195"/>
      <c r="ATR81" s="195"/>
      <c r="ATS81" s="195"/>
      <c r="ATT81" s="195"/>
      <c r="ATU81" s="195"/>
      <c r="ATV81" s="195"/>
      <c r="ATW81" s="195"/>
      <c r="ATX81" s="195"/>
      <c r="ATY81" s="195"/>
      <c r="ATZ81" s="195"/>
      <c r="AUA81" s="195"/>
      <c r="AUB81" s="195"/>
      <c r="AUC81" s="195"/>
      <c r="AUD81" s="195"/>
      <c r="AUE81" s="195"/>
      <c r="AUF81" s="195"/>
      <c r="AUG81" s="195"/>
      <c r="AUH81" s="195"/>
      <c r="AUI81" s="195"/>
      <c r="AUJ81" s="195"/>
      <c r="AUK81" s="195"/>
      <c r="AUL81" s="195"/>
      <c r="AUM81" s="195"/>
      <c r="AUN81" s="195"/>
      <c r="AUO81" s="195"/>
      <c r="AUP81" s="195"/>
      <c r="AUQ81" s="195"/>
      <c r="AUR81" s="195"/>
      <c r="AUS81" s="195"/>
      <c r="AUT81" s="195"/>
      <c r="AUU81" s="195"/>
      <c r="AUV81" s="195"/>
      <c r="AUW81" s="195"/>
      <c r="AUX81" s="195"/>
      <c r="AUY81" s="195"/>
      <c r="AUZ81" s="195"/>
      <c r="AVA81" s="195"/>
      <c r="AVB81" s="195"/>
      <c r="AVC81" s="195"/>
      <c r="AVD81" s="195"/>
      <c r="AVE81" s="195"/>
      <c r="AVF81" s="195"/>
      <c r="AVG81" s="195"/>
      <c r="AVH81" s="195"/>
      <c r="AVI81" s="195"/>
      <c r="AVJ81" s="195"/>
      <c r="AVK81" s="195"/>
      <c r="AVL81" s="195"/>
      <c r="AVM81" s="195"/>
      <c r="AVN81" s="195"/>
      <c r="AVO81" s="195"/>
      <c r="AVP81" s="195"/>
      <c r="AVQ81" s="195"/>
      <c r="AVR81" s="195"/>
      <c r="AVS81" s="195"/>
      <c r="AVT81" s="195"/>
      <c r="AVU81" s="195"/>
      <c r="AVV81" s="195"/>
      <c r="AVW81" s="195"/>
      <c r="AVX81" s="195"/>
      <c r="AVY81" s="195"/>
      <c r="AVZ81" s="195"/>
      <c r="AWA81" s="195"/>
      <c r="AWB81" s="195"/>
      <c r="AWC81" s="195"/>
      <c r="AWD81" s="195"/>
      <c r="AWE81" s="195"/>
      <c r="AWF81" s="195"/>
      <c r="AWG81" s="195"/>
      <c r="AWH81" s="195"/>
      <c r="AWI81" s="195"/>
      <c r="AWJ81" s="195"/>
      <c r="AWK81" s="195"/>
      <c r="AWL81" s="195"/>
      <c r="AWM81" s="195"/>
      <c r="AWN81" s="195"/>
      <c r="AWO81" s="195"/>
      <c r="AWP81" s="195"/>
      <c r="AWQ81" s="195"/>
      <c r="AWR81" s="195"/>
      <c r="AWS81" s="195"/>
      <c r="AWT81" s="195"/>
      <c r="AWU81" s="195"/>
      <c r="AWV81" s="195"/>
      <c r="AWW81" s="195"/>
      <c r="AWX81" s="195"/>
      <c r="AWY81" s="195"/>
      <c r="AWZ81" s="195"/>
      <c r="AXA81" s="195"/>
      <c r="AXB81" s="195"/>
      <c r="AXC81" s="195"/>
      <c r="AXD81" s="195"/>
      <c r="AXE81" s="195"/>
      <c r="AXF81" s="195"/>
      <c r="AXG81" s="195"/>
      <c r="AXH81" s="195"/>
      <c r="AXI81" s="195"/>
      <c r="AXJ81" s="195"/>
      <c r="AXK81" s="195"/>
      <c r="AXL81" s="195"/>
      <c r="AXM81" s="195"/>
      <c r="AXN81" s="195"/>
      <c r="AXO81" s="195"/>
      <c r="AXP81" s="195"/>
      <c r="AXQ81" s="195"/>
      <c r="AXR81" s="195"/>
      <c r="AXS81" s="195"/>
      <c r="AXT81" s="195"/>
      <c r="AXU81" s="195"/>
      <c r="AXV81" s="195"/>
      <c r="AXW81" s="195"/>
      <c r="AXX81" s="195"/>
      <c r="AXY81" s="195"/>
      <c r="AXZ81" s="195"/>
      <c r="AYA81" s="195"/>
      <c r="AYB81" s="195"/>
      <c r="AYC81" s="195"/>
      <c r="AYD81" s="195"/>
      <c r="AYE81" s="195"/>
      <c r="AYF81" s="195"/>
      <c r="AYG81" s="195"/>
      <c r="AYH81" s="195"/>
      <c r="AYI81" s="195"/>
      <c r="AYJ81" s="195"/>
      <c r="AYK81" s="195"/>
      <c r="AYL81" s="195"/>
      <c r="AYM81" s="195"/>
      <c r="AYN81" s="195"/>
      <c r="AYO81" s="195"/>
      <c r="AYP81" s="195"/>
      <c r="AYQ81" s="195"/>
      <c r="AYR81" s="195"/>
      <c r="AYS81" s="195"/>
      <c r="AYT81" s="195"/>
      <c r="AYU81" s="195"/>
      <c r="AYV81" s="195"/>
      <c r="AYW81" s="195"/>
      <c r="AYX81" s="195"/>
      <c r="AYY81" s="195"/>
      <c r="AYZ81" s="195"/>
      <c r="AZA81" s="195"/>
      <c r="AZB81" s="195"/>
      <c r="AZC81" s="195"/>
      <c r="AZD81" s="195"/>
      <c r="AZE81" s="195"/>
      <c r="AZF81" s="195"/>
      <c r="AZG81" s="195"/>
      <c r="AZH81" s="195"/>
      <c r="AZI81" s="195"/>
      <c r="AZJ81" s="195"/>
      <c r="AZK81" s="195"/>
      <c r="AZL81" s="195"/>
      <c r="AZM81" s="195"/>
      <c r="AZN81" s="195"/>
      <c r="AZO81" s="195"/>
      <c r="AZP81" s="195"/>
      <c r="AZQ81" s="195"/>
      <c r="AZR81" s="195"/>
      <c r="AZS81" s="195"/>
      <c r="AZT81" s="195"/>
      <c r="AZU81" s="195"/>
      <c r="AZV81" s="195"/>
      <c r="AZW81" s="195"/>
      <c r="AZX81" s="195"/>
      <c r="AZY81" s="195"/>
      <c r="AZZ81" s="195"/>
      <c r="BAA81" s="195"/>
      <c r="BAB81" s="195"/>
      <c r="BAC81" s="195"/>
      <c r="BAD81" s="195"/>
      <c r="BAE81" s="195"/>
      <c r="BAF81" s="195"/>
      <c r="BAG81" s="195"/>
      <c r="BAH81" s="195"/>
      <c r="BAI81" s="195"/>
      <c r="BAJ81" s="195"/>
      <c r="BAK81" s="195"/>
      <c r="BAL81" s="195"/>
      <c r="BAM81" s="195"/>
      <c r="BAN81" s="195"/>
      <c r="BAO81" s="195"/>
      <c r="BAP81" s="195"/>
      <c r="BAQ81" s="195"/>
      <c r="BAR81" s="195"/>
      <c r="BAS81" s="195"/>
      <c r="BAT81" s="195"/>
      <c r="BAU81" s="195"/>
      <c r="BAV81" s="195"/>
      <c r="BAW81" s="195"/>
      <c r="BAX81" s="195"/>
      <c r="BAY81" s="195"/>
      <c r="BAZ81" s="195"/>
      <c r="BBA81" s="195"/>
      <c r="BBB81" s="195"/>
      <c r="BBC81" s="195"/>
      <c r="BBD81" s="195"/>
      <c r="BBE81" s="195"/>
      <c r="BBF81" s="195"/>
      <c r="BBG81" s="195"/>
      <c r="BBH81" s="195"/>
      <c r="BBI81" s="195"/>
      <c r="BBJ81" s="195"/>
      <c r="BBK81" s="195"/>
      <c r="BBL81" s="195"/>
      <c r="BBM81" s="195"/>
      <c r="BBN81" s="195"/>
      <c r="BBO81" s="195"/>
      <c r="BBP81" s="195"/>
      <c r="BBQ81" s="195"/>
      <c r="BBR81" s="195"/>
      <c r="BBS81" s="195"/>
      <c r="BBT81" s="195"/>
      <c r="BBU81" s="195"/>
      <c r="BBV81" s="195"/>
      <c r="BBW81" s="195"/>
      <c r="BBX81" s="195"/>
      <c r="BBY81" s="195"/>
      <c r="BBZ81" s="195"/>
      <c r="BCA81" s="195"/>
      <c r="BCB81" s="195"/>
      <c r="BCC81" s="195"/>
      <c r="BCD81" s="195"/>
      <c r="BCE81" s="195"/>
      <c r="BCF81" s="195"/>
      <c r="BCG81" s="195"/>
      <c r="BCH81" s="195"/>
      <c r="BCI81" s="195"/>
      <c r="BCJ81" s="195"/>
      <c r="BCK81" s="195"/>
      <c r="BCL81" s="195"/>
      <c r="BCM81" s="195"/>
      <c r="BCN81" s="195"/>
      <c r="BCO81" s="195"/>
      <c r="BCP81" s="195"/>
      <c r="BCQ81" s="195"/>
      <c r="BCR81" s="195"/>
      <c r="BCS81" s="195"/>
      <c r="BCT81" s="195"/>
      <c r="BCU81" s="195"/>
      <c r="BCV81" s="195"/>
      <c r="BCW81" s="195"/>
      <c r="BCX81" s="195"/>
      <c r="BCY81" s="195"/>
      <c r="BCZ81" s="195"/>
      <c r="BDA81" s="195"/>
      <c r="BDB81" s="195"/>
      <c r="BDC81" s="195"/>
      <c r="BDD81" s="195"/>
      <c r="BDE81" s="195"/>
      <c r="BDF81" s="195"/>
      <c r="BDG81" s="195"/>
      <c r="BDH81" s="195"/>
      <c r="BDI81" s="195"/>
      <c r="BDJ81" s="195"/>
      <c r="BDK81" s="195"/>
      <c r="BDL81" s="195"/>
      <c r="BDM81" s="195"/>
      <c r="BDN81" s="195"/>
      <c r="BDO81" s="195"/>
      <c r="BDP81" s="195"/>
      <c r="BDQ81" s="195"/>
      <c r="BDR81" s="195"/>
      <c r="BDS81" s="195"/>
      <c r="BDT81" s="195"/>
      <c r="BDU81" s="195"/>
      <c r="BDV81" s="195"/>
      <c r="BDW81" s="195"/>
      <c r="BDX81" s="195"/>
      <c r="BDY81" s="195"/>
      <c r="BDZ81" s="195"/>
      <c r="BEA81" s="195"/>
      <c r="BEB81" s="195"/>
      <c r="BEC81" s="195"/>
      <c r="BED81" s="195"/>
      <c r="BEE81" s="195"/>
      <c r="BEF81" s="195"/>
      <c r="BEG81" s="195"/>
      <c r="BEH81" s="195"/>
      <c r="BEI81" s="195"/>
      <c r="BEJ81" s="195"/>
      <c r="BEK81" s="195"/>
      <c r="BEL81" s="195"/>
      <c r="BEM81" s="195"/>
      <c r="BEN81" s="195"/>
      <c r="BEO81" s="195"/>
      <c r="BEP81" s="195"/>
      <c r="BEQ81" s="195"/>
      <c r="BER81" s="195"/>
      <c r="BES81" s="195"/>
      <c r="BET81" s="195"/>
      <c r="BEU81" s="195"/>
      <c r="BEV81" s="195"/>
      <c r="BEW81" s="195"/>
      <c r="BEX81" s="195"/>
      <c r="BEY81" s="195"/>
      <c r="BEZ81" s="195"/>
      <c r="BFA81" s="195"/>
      <c r="BFB81" s="195"/>
      <c r="BFC81" s="195"/>
      <c r="BFD81" s="195"/>
      <c r="BFE81" s="195"/>
      <c r="BFF81" s="195"/>
      <c r="BFG81" s="195"/>
      <c r="BFH81" s="195"/>
      <c r="BFI81" s="195"/>
      <c r="BFJ81" s="195"/>
      <c r="BFK81" s="195"/>
      <c r="BFL81" s="195"/>
      <c r="BFM81" s="195"/>
      <c r="BFN81" s="195"/>
      <c r="BFO81" s="195"/>
      <c r="BFP81" s="195"/>
      <c r="BFQ81" s="195"/>
      <c r="BFR81" s="195"/>
      <c r="BFS81" s="195"/>
      <c r="BFT81" s="195"/>
      <c r="BFU81" s="195"/>
      <c r="BFV81" s="195"/>
      <c r="BFW81" s="195"/>
      <c r="BFX81" s="195"/>
      <c r="BFY81" s="195"/>
      <c r="BFZ81" s="195"/>
      <c r="BGA81" s="195"/>
      <c r="BGB81" s="195"/>
      <c r="BGC81" s="195"/>
      <c r="BGD81" s="195"/>
      <c r="BGE81" s="195"/>
      <c r="BGF81" s="195"/>
      <c r="BGG81" s="195"/>
      <c r="BGH81" s="195"/>
      <c r="BGI81" s="195"/>
      <c r="BGJ81" s="195"/>
      <c r="BGK81" s="195"/>
      <c r="BGL81" s="195"/>
      <c r="BGM81" s="195"/>
      <c r="BGN81" s="195"/>
      <c r="BGO81" s="195"/>
      <c r="BGP81" s="195"/>
      <c r="BGQ81" s="195"/>
      <c r="BGR81" s="195"/>
      <c r="BGS81" s="195"/>
      <c r="BGT81" s="195"/>
      <c r="BGU81" s="195"/>
      <c r="BGV81" s="195"/>
      <c r="BGW81" s="195"/>
      <c r="BGX81" s="195"/>
      <c r="BGY81" s="195"/>
      <c r="BGZ81" s="195"/>
      <c r="BHA81" s="195"/>
      <c r="BHB81" s="195"/>
      <c r="BHC81" s="195"/>
      <c r="BHD81" s="195"/>
      <c r="BHE81" s="195"/>
      <c r="BHF81" s="195"/>
      <c r="BHG81" s="195"/>
      <c r="BHH81" s="195"/>
      <c r="BHI81" s="195"/>
      <c r="BHJ81" s="195"/>
      <c r="BHK81" s="195"/>
      <c r="BHL81" s="195"/>
      <c r="BHM81" s="195"/>
      <c r="BHN81" s="195"/>
      <c r="BHO81" s="195"/>
      <c r="BHP81" s="195"/>
      <c r="BHQ81" s="195"/>
      <c r="BHR81" s="195"/>
      <c r="BHS81" s="195"/>
      <c r="BHT81" s="195"/>
      <c r="BHU81" s="195"/>
      <c r="BHV81" s="195"/>
      <c r="BHW81" s="195"/>
      <c r="BHX81" s="195"/>
      <c r="BHY81" s="195"/>
      <c r="BHZ81" s="195"/>
      <c r="BIA81" s="195"/>
      <c r="BIB81" s="195"/>
      <c r="BIC81" s="195"/>
      <c r="BID81" s="195"/>
      <c r="BIE81" s="195"/>
      <c r="BIF81" s="195"/>
      <c r="BIG81" s="195"/>
      <c r="BIH81" s="195"/>
      <c r="BII81" s="195"/>
      <c r="BIJ81" s="195"/>
      <c r="BIK81" s="195"/>
      <c r="BIL81" s="195"/>
      <c r="BIM81" s="195"/>
      <c r="BIN81" s="195"/>
      <c r="BIO81" s="195"/>
      <c r="BIP81" s="195"/>
      <c r="BIQ81" s="195"/>
      <c r="BIR81" s="195"/>
      <c r="BIS81" s="195"/>
      <c r="BIT81" s="195"/>
      <c r="BIU81" s="195"/>
      <c r="BIV81" s="195"/>
      <c r="BIW81" s="195"/>
      <c r="BIX81" s="195"/>
      <c r="BIY81" s="195"/>
      <c r="BIZ81" s="195"/>
      <c r="BJA81" s="195"/>
      <c r="BJB81" s="195"/>
      <c r="BJC81" s="195"/>
      <c r="BJD81" s="195"/>
      <c r="BJE81" s="195"/>
      <c r="BJF81" s="195"/>
      <c r="BJG81" s="195"/>
      <c r="BJH81" s="195"/>
      <c r="BJI81" s="195"/>
      <c r="BJJ81" s="195"/>
      <c r="BJK81" s="195"/>
      <c r="BJL81" s="195"/>
      <c r="BJM81" s="195"/>
      <c r="BJN81" s="195"/>
      <c r="BJO81" s="195"/>
      <c r="BJP81" s="195"/>
      <c r="BJQ81" s="195"/>
      <c r="BJR81" s="195"/>
      <c r="BJS81" s="195"/>
      <c r="BJT81" s="195"/>
      <c r="BJU81" s="195"/>
      <c r="BJV81" s="195"/>
      <c r="BJW81" s="195"/>
      <c r="BJX81" s="195"/>
      <c r="BJY81" s="195"/>
      <c r="BJZ81" s="195"/>
      <c r="BKA81" s="195"/>
      <c r="BKB81" s="195"/>
      <c r="BKC81" s="195"/>
      <c r="BKD81" s="195"/>
      <c r="BKE81" s="195"/>
      <c r="BKF81" s="195"/>
      <c r="BKG81" s="195"/>
      <c r="BKH81" s="195"/>
      <c r="BKI81" s="195"/>
      <c r="BKJ81" s="195"/>
      <c r="BKK81" s="195"/>
      <c r="BKL81" s="195"/>
      <c r="BKM81" s="195"/>
      <c r="BKN81" s="195"/>
      <c r="BKO81" s="195"/>
      <c r="BKP81" s="195"/>
      <c r="BKQ81" s="195"/>
      <c r="BKR81" s="195"/>
      <c r="BKS81" s="195"/>
      <c r="BKT81" s="195"/>
      <c r="BKU81" s="195"/>
      <c r="BKV81" s="195"/>
      <c r="BKW81" s="195"/>
      <c r="BKX81" s="195"/>
      <c r="BKY81" s="195"/>
      <c r="BKZ81" s="195"/>
      <c r="BLA81" s="195"/>
      <c r="BLB81" s="195"/>
      <c r="BLC81" s="195"/>
      <c r="BLD81" s="195"/>
      <c r="BLE81" s="195"/>
      <c r="BLF81" s="195"/>
      <c r="BLG81" s="195"/>
      <c r="BLH81" s="195"/>
      <c r="BLI81" s="195"/>
      <c r="BLJ81" s="195"/>
      <c r="BLK81" s="195"/>
      <c r="BLL81" s="195"/>
      <c r="BLM81" s="195"/>
      <c r="BLN81" s="195"/>
      <c r="BLO81" s="195"/>
      <c r="BLP81" s="195"/>
      <c r="BLQ81" s="195"/>
      <c r="BLR81" s="195"/>
      <c r="BLS81" s="195"/>
      <c r="BLT81" s="195"/>
      <c r="BLU81" s="195"/>
      <c r="BLV81" s="195"/>
      <c r="BLW81" s="195"/>
      <c r="BLX81" s="195"/>
      <c r="BLY81" s="195"/>
      <c r="BLZ81" s="195"/>
      <c r="BMA81" s="195"/>
      <c r="BMB81" s="195"/>
      <c r="BMC81" s="195"/>
      <c r="BMD81" s="195"/>
      <c r="BME81" s="195"/>
      <c r="BMF81" s="195"/>
      <c r="BMG81" s="195"/>
      <c r="BMH81" s="195"/>
      <c r="BMI81" s="195"/>
      <c r="BMJ81" s="195"/>
      <c r="BMK81" s="195"/>
      <c r="BML81" s="195"/>
      <c r="BMM81" s="195"/>
      <c r="BMN81" s="195"/>
      <c r="BMO81" s="195"/>
      <c r="BMP81" s="195"/>
      <c r="BMQ81" s="195"/>
      <c r="BMR81" s="195"/>
      <c r="BMS81" s="195"/>
      <c r="BMT81" s="195"/>
      <c r="BMU81" s="195"/>
      <c r="BMV81" s="195"/>
      <c r="BMW81" s="195"/>
      <c r="BMX81" s="195"/>
      <c r="BMY81" s="195"/>
      <c r="BMZ81" s="195"/>
      <c r="BNA81" s="195"/>
      <c r="BNB81" s="195"/>
      <c r="BNC81" s="195"/>
      <c r="BND81" s="195"/>
      <c r="BNE81" s="195"/>
      <c r="BNF81" s="195"/>
      <c r="BNG81" s="195"/>
      <c r="BNH81" s="195"/>
      <c r="BNI81" s="195"/>
      <c r="BNJ81" s="195"/>
      <c r="BNK81" s="195"/>
      <c r="BNL81" s="195"/>
      <c r="BNM81" s="195"/>
      <c r="BNN81" s="195"/>
      <c r="BNO81" s="195"/>
      <c r="BNP81" s="195"/>
      <c r="BNQ81" s="195"/>
      <c r="BNR81" s="195"/>
      <c r="BNS81" s="195"/>
      <c r="BNT81" s="195"/>
      <c r="BNU81" s="195"/>
      <c r="BNV81" s="195"/>
      <c r="BNW81" s="195"/>
      <c r="BNX81" s="195"/>
      <c r="BNY81" s="195"/>
      <c r="BNZ81" s="195"/>
      <c r="BOA81" s="195"/>
      <c r="BOB81" s="195"/>
      <c r="BOC81" s="195"/>
      <c r="BOD81" s="195"/>
      <c r="BOE81" s="195"/>
      <c r="BOF81" s="195"/>
      <c r="BOG81" s="195"/>
      <c r="BOH81" s="195"/>
      <c r="BOI81" s="195"/>
      <c r="BOJ81" s="195"/>
      <c r="BOK81" s="195"/>
      <c r="BOL81" s="195"/>
      <c r="BOM81" s="195"/>
      <c r="BON81" s="195"/>
      <c r="BOO81" s="195"/>
      <c r="BOP81" s="195"/>
      <c r="BOQ81" s="195"/>
      <c r="BOR81" s="195"/>
      <c r="BOS81" s="195"/>
      <c r="BOT81" s="195"/>
      <c r="BOU81" s="195"/>
      <c r="BOV81" s="195"/>
      <c r="BOW81" s="195"/>
      <c r="BOX81" s="195"/>
      <c r="BOY81" s="195"/>
      <c r="BOZ81" s="195"/>
      <c r="BPA81" s="195"/>
      <c r="BPB81" s="195"/>
      <c r="BPC81" s="195"/>
      <c r="BPD81" s="195"/>
      <c r="BPE81" s="195"/>
      <c r="BPF81" s="195"/>
      <c r="BPG81" s="195"/>
      <c r="BPH81" s="195"/>
      <c r="BPI81" s="195"/>
      <c r="BPJ81" s="195"/>
      <c r="BPK81" s="195"/>
      <c r="BPL81" s="195"/>
      <c r="BPM81" s="195"/>
      <c r="BPN81" s="195"/>
      <c r="BPO81" s="195"/>
      <c r="BPP81" s="195"/>
      <c r="BPQ81" s="195"/>
      <c r="BPR81" s="195"/>
      <c r="BPS81" s="195"/>
      <c r="BPT81" s="195"/>
      <c r="BPU81" s="195"/>
      <c r="BPV81" s="195"/>
      <c r="BPW81" s="195"/>
      <c r="BPX81" s="195"/>
      <c r="BPY81" s="195"/>
      <c r="BPZ81" s="195"/>
      <c r="BQA81" s="195"/>
      <c r="BQB81" s="195"/>
      <c r="BQC81" s="195"/>
      <c r="BQD81" s="195"/>
      <c r="BQE81" s="195"/>
      <c r="BQF81" s="195"/>
      <c r="BQG81" s="195"/>
      <c r="BQH81" s="195"/>
      <c r="BQI81" s="195"/>
      <c r="BQJ81" s="195"/>
      <c r="BQK81" s="195"/>
      <c r="BQL81" s="195"/>
      <c r="BQM81" s="195"/>
      <c r="BQN81" s="195"/>
      <c r="BQO81" s="195"/>
      <c r="BQP81" s="195"/>
      <c r="BQQ81" s="195"/>
      <c r="BQR81" s="195"/>
      <c r="BQS81" s="195"/>
      <c r="BQT81" s="195"/>
      <c r="BQU81" s="195"/>
      <c r="BQV81" s="195"/>
      <c r="BQW81" s="195"/>
      <c r="BQX81" s="195"/>
      <c r="BQY81" s="195"/>
      <c r="BQZ81" s="195"/>
      <c r="BRA81" s="195"/>
      <c r="BRB81" s="195"/>
      <c r="BRC81" s="195"/>
      <c r="BRD81" s="195"/>
      <c r="BRE81" s="195"/>
      <c r="BRF81" s="195"/>
      <c r="BRG81" s="195"/>
      <c r="BRH81" s="195"/>
      <c r="BRI81" s="195"/>
      <c r="BRJ81" s="195"/>
      <c r="BRK81" s="195"/>
      <c r="BRL81" s="195"/>
      <c r="BRM81" s="195"/>
      <c r="BRN81" s="195"/>
      <c r="BRO81" s="195"/>
      <c r="BRP81" s="195"/>
      <c r="BRQ81" s="195"/>
      <c r="BRR81" s="195"/>
      <c r="BRS81" s="195"/>
      <c r="BRT81" s="195"/>
      <c r="BRU81" s="195"/>
      <c r="BRV81" s="195"/>
      <c r="BRW81" s="195"/>
      <c r="BRX81" s="195"/>
      <c r="BRY81" s="195"/>
      <c r="BRZ81" s="195"/>
      <c r="BSA81" s="195"/>
      <c r="BSB81" s="195"/>
      <c r="BSC81" s="195"/>
      <c r="BSD81" s="195"/>
      <c r="BSE81" s="195"/>
      <c r="BSF81" s="195"/>
      <c r="BSG81" s="195"/>
      <c r="BSH81" s="195"/>
      <c r="BSI81" s="195"/>
      <c r="BSJ81" s="195"/>
      <c r="BSK81" s="195"/>
      <c r="BSL81" s="195"/>
      <c r="BSM81" s="195"/>
      <c r="BSN81" s="195"/>
      <c r="BSO81" s="195"/>
      <c r="BSP81" s="195"/>
      <c r="BSQ81" s="195"/>
      <c r="BSR81" s="195"/>
      <c r="BSS81" s="195"/>
      <c r="BST81" s="195"/>
      <c r="BSU81" s="195"/>
      <c r="BSV81" s="195"/>
      <c r="BSW81" s="195"/>
      <c r="BSX81" s="195"/>
      <c r="BSY81" s="195"/>
      <c r="BSZ81" s="195"/>
      <c r="BTA81" s="195"/>
      <c r="BTB81" s="195"/>
      <c r="BTC81" s="195"/>
      <c r="BTD81" s="195"/>
      <c r="BTE81" s="195"/>
      <c r="BTF81" s="195"/>
      <c r="BTG81" s="195"/>
      <c r="BTH81" s="195"/>
      <c r="BTI81" s="195"/>
      <c r="BTJ81" s="195"/>
      <c r="BTK81" s="195"/>
      <c r="BTL81" s="195"/>
      <c r="BTM81" s="195"/>
      <c r="BTN81" s="195"/>
      <c r="BTO81" s="195"/>
      <c r="BTP81" s="195"/>
      <c r="BTQ81" s="195"/>
      <c r="BTR81" s="195"/>
      <c r="BTS81" s="195"/>
      <c r="BTT81" s="195"/>
      <c r="BTU81" s="195"/>
      <c r="BTV81" s="195"/>
      <c r="BTW81" s="195"/>
      <c r="BTX81" s="195"/>
      <c r="BTY81" s="195"/>
      <c r="BTZ81" s="195"/>
      <c r="BUA81" s="195"/>
      <c r="BUB81" s="195"/>
      <c r="BUC81" s="195"/>
      <c r="BUD81" s="195"/>
      <c r="BUE81" s="195"/>
      <c r="BUF81" s="195"/>
      <c r="BUG81" s="195"/>
      <c r="BUH81" s="195"/>
      <c r="BUI81" s="195"/>
      <c r="BUJ81" s="195"/>
      <c r="BUK81" s="195"/>
      <c r="BUL81" s="195"/>
      <c r="BUM81" s="195"/>
      <c r="BUN81" s="195"/>
      <c r="BUO81" s="195"/>
      <c r="BUP81" s="195"/>
      <c r="BUQ81" s="195"/>
      <c r="BUR81" s="195"/>
      <c r="BUS81" s="195"/>
      <c r="BUT81" s="195"/>
      <c r="BUU81" s="195"/>
      <c r="BUV81" s="195"/>
      <c r="BUW81" s="195"/>
      <c r="BUX81" s="195"/>
      <c r="BUY81" s="195"/>
      <c r="BUZ81" s="195"/>
      <c r="BVA81" s="195"/>
      <c r="BVB81" s="195"/>
      <c r="BVC81" s="195"/>
      <c r="BVD81" s="195"/>
      <c r="BVE81" s="195"/>
      <c r="BVF81" s="195"/>
      <c r="BVG81" s="195"/>
      <c r="BVH81" s="195"/>
      <c r="BVI81" s="195"/>
      <c r="BVJ81" s="195"/>
      <c r="BVK81" s="195"/>
      <c r="BVL81" s="195"/>
      <c r="BVM81" s="195"/>
      <c r="BVN81" s="195"/>
      <c r="BVO81" s="195"/>
      <c r="BVP81" s="195"/>
      <c r="BVQ81" s="195"/>
      <c r="BVR81" s="195"/>
      <c r="BVS81" s="195"/>
      <c r="BVT81" s="195"/>
      <c r="BVU81" s="195"/>
      <c r="BVV81" s="195"/>
      <c r="BVW81" s="195"/>
      <c r="BVX81" s="195"/>
      <c r="BVY81" s="195"/>
      <c r="BVZ81" s="195"/>
      <c r="BWA81" s="195"/>
      <c r="BWB81" s="195"/>
      <c r="BWC81" s="195"/>
      <c r="BWD81" s="195"/>
      <c r="BWE81" s="195"/>
      <c r="BWF81" s="195"/>
      <c r="BWG81" s="195"/>
      <c r="BWH81" s="195"/>
      <c r="BWI81" s="195"/>
      <c r="BWJ81" s="195"/>
      <c r="BWK81" s="195"/>
      <c r="BWL81" s="195"/>
      <c r="BWM81" s="195"/>
      <c r="BWN81" s="195"/>
      <c r="BWO81" s="195"/>
      <c r="BWP81" s="195"/>
      <c r="BWQ81" s="195"/>
      <c r="BWR81" s="195"/>
      <c r="BWS81" s="195"/>
      <c r="BWT81" s="195"/>
      <c r="BWU81" s="195"/>
      <c r="BWV81" s="195"/>
      <c r="BWW81" s="195"/>
      <c r="BWX81" s="195"/>
      <c r="BWY81" s="195"/>
      <c r="BWZ81" s="195"/>
      <c r="BXA81" s="195"/>
      <c r="BXB81" s="195"/>
      <c r="BXC81" s="195"/>
      <c r="BXD81" s="195"/>
      <c r="BXE81" s="195"/>
      <c r="BXF81" s="195"/>
      <c r="BXG81" s="195"/>
      <c r="BXH81" s="195"/>
      <c r="BXI81" s="195"/>
      <c r="BXJ81" s="195"/>
      <c r="BXK81" s="195"/>
      <c r="BXL81" s="195"/>
      <c r="BXM81" s="195"/>
      <c r="BXN81" s="195"/>
      <c r="BXO81" s="195"/>
      <c r="BXP81" s="195"/>
      <c r="BXQ81" s="195"/>
      <c r="BXR81" s="195"/>
      <c r="BXS81" s="195"/>
      <c r="BXT81" s="195"/>
      <c r="BXU81" s="195"/>
      <c r="BXV81" s="195"/>
      <c r="BXW81" s="195"/>
      <c r="BXX81" s="195"/>
      <c r="BXY81" s="195"/>
      <c r="BXZ81" s="195"/>
      <c r="BYA81" s="195"/>
      <c r="BYB81" s="195"/>
      <c r="BYC81" s="195"/>
      <c r="BYD81" s="195"/>
      <c r="BYE81" s="195"/>
      <c r="BYF81" s="195"/>
      <c r="BYG81" s="195"/>
      <c r="BYH81" s="195"/>
      <c r="BYI81" s="195"/>
      <c r="BYJ81" s="195"/>
      <c r="BYK81" s="195"/>
      <c r="BYL81" s="195"/>
      <c r="BYM81" s="195"/>
      <c r="BYN81" s="195"/>
      <c r="BYO81" s="195"/>
      <c r="BYP81" s="195"/>
      <c r="BYQ81" s="195"/>
      <c r="BYR81" s="195"/>
      <c r="BYS81" s="195"/>
      <c r="BYT81" s="195"/>
      <c r="BYU81" s="195"/>
      <c r="BYV81" s="195"/>
      <c r="BYW81" s="195"/>
      <c r="BYX81" s="195"/>
      <c r="BYY81" s="195"/>
      <c r="BYZ81" s="195"/>
      <c r="BZA81" s="195"/>
      <c r="BZB81" s="195"/>
      <c r="BZC81" s="195"/>
      <c r="BZD81" s="195"/>
      <c r="BZE81" s="195"/>
      <c r="BZF81" s="195"/>
      <c r="BZG81" s="195"/>
      <c r="BZH81" s="195"/>
      <c r="BZI81" s="195"/>
      <c r="BZJ81" s="195"/>
      <c r="BZK81" s="195"/>
      <c r="BZL81" s="195"/>
      <c r="BZM81" s="195"/>
      <c r="BZN81" s="195"/>
      <c r="BZO81" s="195"/>
      <c r="BZP81" s="195"/>
      <c r="BZQ81" s="195"/>
      <c r="BZR81" s="195"/>
      <c r="BZS81" s="195"/>
      <c r="BZT81" s="195"/>
      <c r="BZU81" s="195"/>
      <c r="BZV81" s="195"/>
      <c r="BZW81" s="195"/>
      <c r="BZX81" s="195"/>
      <c r="BZY81" s="195"/>
      <c r="BZZ81" s="195"/>
      <c r="CAA81" s="195"/>
      <c r="CAB81" s="195"/>
      <c r="CAC81" s="195"/>
      <c r="CAD81" s="195"/>
      <c r="CAE81" s="195"/>
      <c r="CAF81" s="195"/>
      <c r="CAG81" s="195"/>
      <c r="CAH81" s="195"/>
      <c r="CAI81" s="195"/>
      <c r="CAJ81" s="195"/>
      <c r="CAK81" s="195"/>
      <c r="CAL81" s="195"/>
      <c r="CAM81" s="195"/>
      <c r="CAN81" s="195"/>
      <c r="CAO81" s="195"/>
      <c r="CAP81" s="195"/>
      <c r="CAQ81" s="195"/>
      <c r="CAR81" s="195"/>
      <c r="CAS81" s="195"/>
      <c r="CAT81" s="195"/>
      <c r="CAU81" s="195"/>
      <c r="CAV81" s="195"/>
      <c r="CAW81" s="195"/>
      <c r="CAX81" s="195"/>
      <c r="CAY81" s="195"/>
      <c r="CAZ81" s="195"/>
      <c r="CBA81" s="195"/>
      <c r="CBB81" s="195"/>
      <c r="CBC81" s="195"/>
      <c r="CBD81" s="195"/>
      <c r="CBE81" s="195"/>
      <c r="CBF81" s="195"/>
      <c r="CBG81" s="195"/>
      <c r="CBH81" s="195"/>
      <c r="CBI81" s="195"/>
      <c r="CBJ81" s="195"/>
      <c r="CBK81" s="195"/>
      <c r="CBL81" s="195"/>
      <c r="CBM81" s="195"/>
      <c r="CBN81" s="195"/>
      <c r="CBO81" s="195"/>
      <c r="CBP81" s="195"/>
      <c r="CBQ81" s="195"/>
      <c r="CBR81" s="195"/>
      <c r="CBS81" s="195"/>
      <c r="CBT81" s="195"/>
      <c r="CBU81" s="195"/>
      <c r="CBV81" s="195"/>
      <c r="CBW81" s="195"/>
      <c r="CBX81" s="195"/>
      <c r="CBY81" s="195"/>
      <c r="CBZ81" s="195"/>
      <c r="CCA81" s="195"/>
      <c r="CCB81" s="195"/>
      <c r="CCC81" s="195"/>
      <c r="CCD81" s="195"/>
      <c r="CCE81" s="195"/>
      <c r="CCF81" s="195"/>
      <c r="CCG81" s="195"/>
      <c r="CCH81" s="195"/>
      <c r="CCI81" s="195"/>
      <c r="CCJ81" s="195"/>
      <c r="CCK81" s="195"/>
      <c r="CCL81" s="195"/>
      <c r="CCM81" s="195"/>
      <c r="CCN81" s="195"/>
      <c r="CCO81" s="195"/>
      <c r="CCP81" s="195"/>
      <c r="CCQ81" s="195"/>
      <c r="CCR81" s="195"/>
      <c r="CCS81" s="195"/>
      <c r="CCT81" s="195"/>
      <c r="CCU81" s="195"/>
      <c r="CCV81" s="195"/>
      <c r="CCW81" s="195"/>
      <c r="CCX81" s="195"/>
      <c r="CCY81" s="195"/>
      <c r="CCZ81" s="195"/>
      <c r="CDA81" s="195"/>
      <c r="CDB81" s="195"/>
      <c r="CDC81" s="195"/>
      <c r="CDD81" s="195"/>
      <c r="CDE81" s="195"/>
      <c r="CDF81" s="195"/>
      <c r="CDG81" s="195"/>
      <c r="CDH81" s="195"/>
      <c r="CDI81" s="195"/>
      <c r="CDJ81" s="195"/>
      <c r="CDK81" s="195"/>
      <c r="CDL81" s="195"/>
      <c r="CDM81" s="195"/>
      <c r="CDN81" s="195"/>
      <c r="CDO81" s="195"/>
      <c r="CDP81" s="195"/>
      <c r="CDQ81" s="195"/>
      <c r="CDR81" s="195"/>
      <c r="CDS81" s="195"/>
      <c r="CDT81" s="195"/>
      <c r="CDU81" s="195"/>
      <c r="CDV81" s="195"/>
      <c r="CDW81" s="195"/>
      <c r="CDX81" s="195"/>
      <c r="CDY81" s="195"/>
      <c r="CDZ81" s="195"/>
      <c r="CEA81" s="195"/>
      <c r="CEB81" s="195"/>
      <c r="CEC81" s="195"/>
      <c r="CED81" s="195"/>
      <c r="CEE81" s="195"/>
      <c r="CEF81" s="195"/>
      <c r="CEG81" s="195"/>
      <c r="CEH81" s="195"/>
      <c r="CEI81" s="195"/>
      <c r="CEJ81" s="195"/>
      <c r="CEK81" s="195"/>
      <c r="CEL81" s="195"/>
      <c r="CEM81" s="195"/>
      <c r="CEN81" s="195"/>
      <c r="CEO81" s="195"/>
      <c r="CEP81" s="195"/>
      <c r="CEQ81" s="195"/>
      <c r="CER81" s="195"/>
      <c r="CES81" s="195"/>
      <c r="CET81" s="195"/>
      <c r="CEU81" s="195"/>
      <c r="CEV81" s="195"/>
      <c r="CEW81" s="195"/>
      <c r="CEX81" s="195"/>
      <c r="CEY81" s="195"/>
      <c r="CEZ81" s="195"/>
      <c r="CFA81" s="195"/>
      <c r="CFB81" s="195"/>
      <c r="CFC81" s="195"/>
      <c r="CFD81" s="195"/>
      <c r="CFE81" s="195"/>
      <c r="CFF81" s="195"/>
      <c r="CFG81" s="195"/>
      <c r="CFH81" s="195"/>
      <c r="CFI81" s="195"/>
      <c r="CFJ81" s="195"/>
      <c r="CFK81" s="195"/>
      <c r="CFL81" s="195"/>
      <c r="CFM81" s="195"/>
      <c r="CFN81" s="195"/>
      <c r="CFO81" s="195"/>
      <c r="CFP81" s="195"/>
      <c r="CFQ81" s="195"/>
      <c r="CFR81" s="195"/>
      <c r="CFS81" s="195"/>
      <c r="CFT81" s="195"/>
      <c r="CFU81" s="195"/>
      <c r="CFV81" s="195"/>
      <c r="CFW81" s="195"/>
      <c r="CFX81" s="195"/>
      <c r="CFY81" s="195"/>
      <c r="CFZ81" s="195"/>
      <c r="CGA81" s="195"/>
      <c r="CGB81" s="195"/>
      <c r="CGC81" s="195"/>
      <c r="CGD81" s="195"/>
      <c r="CGE81" s="195"/>
      <c r="CGF81" s="195"/>
      <c r="CGG81" s="195"/>
      <c r="CGH81" s="195"/>
      <c r="CGI81" s="195"/>
      <c r="CGJ81" s="195"/>
      <c r="CGK81" s="195"/>
      <c r="CGL81" s="195"/>
      <c r="CGM81" s="195"/>
      <c r="CGN81" s="195"/>
      <c r="CGO81" s="195"/>
      <c r="CGP81" s="195"/>
      <c r="CGQ81" s="195"/>
      <c r="CGR81" s="195"/>
      <c r="CGS81" s="195"/>
      <c r="CGT81" s="195"/>
      <c r="CGU81" s="195"/>
      <c r="CGV81" s="195"/>
      <c r="CGW81" s="195"/>
      <c r="CGX81" s="195"/>
      <c r="CGY81" s="195"/>
      <c r="CGZ81" s="195"/>
      <c r="CHA81" s="195"/>
      <c r="CHB81" s="195"/>
      <c r="CHC81" s="195"/>
      <c r="CHD81" s="195"/>
      <c r="CHE81" s="195"/>
      <c r="CHF81" s="195"/>
      <c r="CHG81" s="195"/>
      <c r="CHH81" s="195"/>
      <c r="CHI81" s="195"/>
      <c r="CHJ81" s="195"/>
      <c r="CHK81" s="195"/>
      <c r="CHL81" s="195"/>
      <c r="CHM81" s="195"/>
      <c r="CHN81" s="195"/>
      <c r="CHO81" s="195"/>
      <c r="CHP81" s="195"/>
      <c r="CHQ81" s="195"/>
      <c r="CHR81" s="195"/>
      <c r="CHS81" s="195"/>
      <c r="CHT81" s="195"/>
      <c r="CHU81" s="195"/>
      <c r="CHV81" s="195"/>
      <c r="CHW81" s="195"/>
      <c r="CHX81" s="195"/>
      <c r="CHY81" s="195"/>
      <c r="CHZ81" s="195"/>
      <c r="CIA81" s="195"/>
      <c r="CIB81" s="195"/>
      <c r="CIC81" s="195"/>
      <c r="CID81" s="195"/>
      <c r="CIE81" s="195"/>
      <c r="CIF81" s="195"/>
      <c r="CIG81" s="195"/>
      <c r="CIH81" s="195"/>
      <c r="CII81" s="195"/>
      <c r="CIJ81" s="195"/>
      <c r="CIK81" s="195"/>
      <c r="CIL81" s="195"/>
      <c r="CIM81" s="195"/>
      <c r="CIN81" s="195"/>
      <c r="CIO81" s="195"/>
      <c r="CIP81" s="195"/>
      <c r="CIQ81" s="195"/>
      <c r="CIR81" s="195"/>
      <c r="CIS81" s="195"/>
      <c r="CIT81" s="195"/>
      <c r="CIU81" s="195"/>
      <c r="CIV81" s="195"/>
      <c r="CIW81" s="195"/>
      <c r="CIX81" s="195"/>
      <c r="CIY81" s="195"/>
      <c r="CIZ81" s="195"/>
      <c r="CJA81" s="195"/>
      <c r="CJB81" s="195"/>
      <c r="CJC81" s="195"/>
      <c r="CJD81" s="195"/>
      <c r="CJE81" s="195"/>
      <c r="CJF81" s="195"/>
      <c r="CJG81" s="195"/>
      <c r="CJH81" s="195"/>
      <c r="CJI81" s="195"/>
      <c r="CJJ81" s="195"/>
      <c r="CJK81" s="195"/>
      <c r="CJL81" s="195"/>
      <c r="CJM81" s="195"/>
      <c r="CJN81" s="195"/>
      <c r="CJO81" s="195"/>
      <c r="CJP81" s="195"/>
      <c r="CJQ81" s="195"/>
      <c r="CJR81" s="195"/>
      <c r="CJS81" s="195"/>
      <c r="CJT81" s="195"/>
      <c r="CJU81" s="195"/>
      <c r="CJV81" s="195"/>
      <c r="CJW81" s="195"/>
      <c r="CJX81" s="195"/>
      <c r="CJY81" s="195"/>
      <c r="CJZ81" s="195"/>
      <c r="CKA81" s="195"/>
      <c r="CKB81" s="195"/>
      <c r="CKC81" s="195"/>
      <c r="CKD81" s="195"/>
      <c r="CKE81" s="195"/>
      <c r="CKF81" s="195"/>
      <c r="CKG81" s="195"/>
      <c r="CKH81" s="195"/>
      <c r="CKI81" s="195"/>
      <c r="CKJ81" s="195"/>
      <c r="CKK81" s="195"/>
      <c r="CKL81" s="195"/>
      <c r="CKM81" s="195"/>
      <c r="CKN81" s="195"/>
      <c r="CKO81" s="195"/>
      <c r="CKP81" s="195"/>
      <c r="CKQ81" s="195"/>
      <c r="CKR81" s="195"/>
      <c r="CKS81" s="195"/>
      <c r="CKT81" s="195"/>
      <c r="CKU81" s="195"/>
      <c r="CKV81" s="195"/>
      <c r="CKW81" s="195"/>
      <c r="CKX81" s="195"/>
      <c r="CKY81" s="195"/>
      <c r="CKZ81" s="195"/>
      <c r="CLA81" s="195"/>
      <c r="CLB81" s="195"/>
      <c r="CLC81" s="195"/>
      <c r="CLD81" s="195"/>
      <c r="CLE81" s="195"/>
      <c r="CLF81" s="195"/>
      <c r="CLG81" s="195"/>
      <c r="CLH81" s="195"/>
      <c r="CLI81" s="195"/>
      <c r="CLJ81" s="195"/>
      <c r="CLK81" s="195"/>
      <c r="CLL81" s="195"/>
      <c r="CLM81" s="195"/>
      <c r="CLN81" s="195"/>
      <c r="CLO81" s="195"/>
      <c r="CLP81" s="195"/>
      <c r="CLQ81" s="195"/>
      <c r="CLR81" s="195"/>
      <c r="CLS81" s="195"/>
      <c r="CLT81" s="195"/>
      <c r="CLU81" s="195"/>
      <c r="CLV81" s="195"/>
      <c r="CLW81" s="195"/>
      <c r="CLX81" s="195"/>
      <c r="CLY81" s="195"/>
      <c r="CLZ81" s="195"/>
      <c r="CMA81" s="195"/>
      <c r="CMB81" s="195"/>
      <c r="CMC81" s="195"/>
      <c r="CMD81" s="195"/>
      <c r="CME81" s="195"/>
      <c r="CMF81" s="195"/>
      <c r="CMG81" s="195"/>
      <c r="CMH81" s="195"/>
      <c r="CMI81" s="195"/>
      <c r="CMJ81" s="195"/>
      <c r="CMK81" s="195"/>
      <c r="CML81" s="195"/>
      <c r="CMM81" s="195"/>
      <c r="CMN81" s="195"/>
      <c r="CMO81" s="195"/>
      <c r="CMP81" s="195"/>
      <c r="CMQ81" s="195"/>
      <c r="CMR81" s="195"/>
      <c r="CMS81" s="195"/>
      <c r="CMT81" s="195"/>
      <c r="CMU81" s="195"/>
      <c r="CMV81" s="195"/>
      <c r="CMW81" s="195"/>
      <c r="CMX81" s="195"/>
      <c r="CMY81" s="195"/>
      <c r="CMZ81" s="195"/>
      <c r="CNA81" s="195"/>
      <c r="CNB81" s="195"/>
      <c r="CNC81" s="195"/>
      <c r="CND81" s="195"/>
      <c r="CNE81" s="195"/>
      <c r="CNF81" s="195"/>
      <c r="CNG81" s="195"/>
      <c r="CNH81" s="195"/>
      <c r="CNI81" s="195"/>
      <c r="CNJ81" s="195"/>
      <c r="CNK81" s="195"/>
      <c r="CNL81" s="195"/>
      <c r="CNM81" s="195"/>
      <c r="CNN81" s="195"/>
      <c r="CNO81" s="195"/>
      <c r="CNP81" s="195"/>
      <c r="CNQ81" s="195"/>
      <c r="CNR81" s="195"/>
      <c r="CNS81" s="195"/>
      <c r="CNT81" s="195"/>
      <c r="CNU81" s="195"/>
      <c r="CNV81" s="195"/>
      <c r="CNW81" s="195"/>
      <c r="CNX81" s="195"/>
      <c r="CNY81" s="195"/>
      <c r="CNZ81" s="195"/>
      <c r="COA81" s="195"/>
      <c r="COB81" s="195"/>
      <c r="COC81" s="195"/>
      <c r="COD81" s="195"/>
      <c r="COE81" s="195"/>
      <c r="COF81" s="195"/>
      <c r="COG81" s="195"/>
      <c r="COH81" s="195"/>
      <c r="COI81" s="195"/>
      <c r="COJ81" s="195"/>
      <c r="COK81" s="195"/>
      <c r="COL81" s="195"/>
      <c r="COM81" s="195"/>
      <c r="CON81" s="195"/>
      <c r="COO81" s="195"/>
      <c r="COP81" s="195"/>
      <c r="COQ81" s="195"/>
      <c r="COR81" s="195"/>
      <c r="COS81" s="195"/>
      <c r="COT81" s="195"/>
      <c r="COU81" s="195"/>
      <c r="COV81" s="195"/>
      <c r="COW81" s="195"/>
      <c r="COX81" s="195"/>
      <c r="COY81" s="195"/>
      <c r="COZ81" s="195"/>
      <c r="CPA81" s="195"/>
      <c r="CPB81" s="195"/>
      <c r="CPC81" s="195"/>
      <c r="CPD81" s="195"/>
      <c r="CPE81" s="195"/>
      <c r="CPF81" s="195"/>
      <c r="CPG81" s="195"/>
      <c r="CPH81" s="195"/>
      <c r="CPI81" s="195"/>
      <c r="CPJ81" s="195"/>
      <c r="CPK81" s="195"/>
      <c r="CPL81" s="195"/>
      <c r="CPM81" s="195"/>
      <c r="CPN81" s="195"/>
      <c r="CPO81" s="195"/>
      <c r="CPP81" s="195"/>
      <c r="CPQ81" s="195"/>
      <c r="CPR81" s="195"/>
      <c r="CPS81" s="195"/>
      <c r="CPT81" s="195"/>
      <c r="CPU81" s="195"/>
      <c r="CPV81" s="195"/>
      <c r="CPW81" s="195"/>
      <c r="CPX81" s="195"/>
      <c r="CPY81" s="195"/>
      <c r="CPZ81" s="195"/>
      <c r="CQA81" s="195"/>
      <c r="CQB81" s="195"/>
      <c r="CQC81" s="195"/>
      <c r="CQD81" s="195"/>
      <c r="CQE81" s="195"/>
      <c r="CQF81" s="195"/>
      <c r="CQG81" s="195"/>
      <c r="CQH81" s="195"/>
      <c r="CQI81" s="195"/>
      <c r="CQJ81" s="195"/>
      <c r="CQK81" s="195"/>
      <c r="CQL81" s="195"/>
      <c r="CQM81" s="195"/>
      <c r="CQN81" s="195"/>
      <c r="CQO81" s="195"/>
      <c r="CQP81" s="195"/>
      <c r="CQQ81" s="195"/>
      <c r="CQR81" s="195"/>
      <c r="CQS81" s="195"/>
      <c r="CQT81" s="195"/>
      <c r="CQU81" s="195"/>
      <c r="CQV81" s="195"/>
      <c r="CQW81" s="195"/>
      <c r="CQX81" s="195"/>
      <c r="CQY81" s="195"/>
      <c r="CQZ81" s="195"/>
      <c r="CRA81" s="195"/>
      <c r="CRB81" s="195"/>
      <c r="CRC81" s="195"/>
      <c r="CRD81" s="195"/>
      <c r="CRE81" s="195"/>
      <c r="CRF81" s="195"/>
      <c r="CRG81" s="195"/>
      <c r="CRH81" s="195"/>
      <c r="CRI81" s="195"/>
      <c r="CRJ81" s="195"/>
      <c r="CRK81" s="195"/>
      <c r="CRL81" s="195"/>
      <c r="CRM81" s="195"/>
      <c r="CRN81" s="195"/>
      <c r="CRO81" s="195"/>
      <c r="CRP81" s="195"/>
      <c r="CRQ81" s="195"/>
      <c r="CRR81" s="195"/>
      <c r="CRS81" s="195"/>
      <c r="CRT81" s="195"/>
      <c r="CRU81" s="195"/>
      <c r="CRV81" s="195"/>
      <c r="CRW81" s="195"/>
      <c r="CRX81" s="195"/>
      <c r="CRY81" s="195"/>
      <c r="CRZ81" s="195"/>
      <c r="CSA81" s="195"/>
      <c r="CSB81" s="195"/>
      <c r="CSC81" s="195"/>
      <c r="CSD81" s="195"/>
      <c r="CSE81" s="195"/>
      <c r="CSF81" s="195"/>
      <c r="CSG81" s="195"/>
      <c r="CSH81" s="195"/>
      <c r="CSI81" s="195"/>
      <c r="CSJ81" s="195"/>
      <c r="CSK81" s="195"/>
      <c r="CSL81" s="195"/>
      <c r="CSM81" s="195"/>
      <c r="CSN81" s="195"/>
      <c r="CSO81" s="195"/>
      <c r="CSP81" s="195"/>
      <c r="CSQ81" s="195"/>
      <c r="CSR81" s="195"/>
      <c r="CSS81" s="195"/>
      <c r="CST81" s="195"/>
      <c r="CSU81" s="195"/>
      <c r="CSV81" s="195"/>
      <c r="CSW81" s="195"/>
      <c r="CSX81" s="195"/>
      <c r="CSY81" s="195"/>
      <c r="CSZ81" s="195"/>
      <c r="CTA81" s="195"/>
      <c r="CTB81" s="195"/>
      <c r="CTC81" s="195"/>
      <c r="CTD81" s="195"/>
      <c r="CTE81" s="195"/>
      <c r="CTF81" s="195"/>
      <c r="CTG81" s="195"/>
      <c r="CTH81" s="195"/>
      <c r="CTI81" s="195"/>
      <c r="CTJ81" s="195"/>
      <c r="CTK81" s="195"/>
      <c r="CTL81" s="195"/>
      <c r="CTM81" s="195"/>
      <c r="CTN81" s="195"/>
      <c r="CTO81" s="195"/>
      <c r="CTP81" s="195"/>
      <c r="CTQ81" s="195"/>
      <c r="CTR81" s="195"/>
      <c r="CTS81" s="195"/>
      <c r="CTT81" s="195"/>
      <c r="CTU81" s="195"/>
      <c r="CTV81" s="195"/>
      <c r="CTW81" s="195"/>
      <c r="CTX81" s="195"/>
      <c r="CTY81" s="195"/>
      <c r="CTZ81" s="195"/>
      <c r="CUA81" s="195"/>
      <c r="CUB81" s="195"/>
      <c r="CUC81" s="195"/>
      <c r="CUD81" s="195"/>
      <c r="CUE81" s="195"/>
      <c r="CUF81" s="195"/>
      <c r="CUG81" s="195"/>
      <c r="CUH81" s="195"/>
      <c r="CUI81" s="195"/>
      <c r="CUJ81" s="195"/>
      <c r="CUK81" s="195"/>
      <c r="CUL81" s="195"/>
      <c r="CUM81" s="195"/>
      <c r="CUN81" s="195"/>
      <c r="CUO81" s="195"/>
      <c r="CUP81" s="195"/>
      <c r="CUQ81" s="195"/>
      <c r="CUR81" s="195"/>
      <c r="CUS81" s="195"/>
      <c r="CUT81" s="195"/>
      <c r="CUU81" s="195"/>
      <c r="CUV81" s="195"/>
      <c r="CUW81" s="195"/>
      <c r="CUX81" s="195"/>
      <c r="CUY81" s="195"/>
      <c r="CUZ81" s="195"/>
      <c r="CVA81" s="195"/>
      <c r="CVB81" s="195"/>
      <c r="CVC81" s="195"/>
      <c r="CVD81" s="195"/>
      <c r="CVE81" s="195"/>
      <c r="CVF81" s="195"/>
      <c r="CVG81" s="195"/>
      <c r="CVH81" s="195"/>
      <c r="CVI81" s="195"/>
      <c r="CVJ81" s="195"/>
      <c r="CVK81" s="195"/>
      <c r="CVL81" s="195"/>
      <c r="CVM81" s="195"/>
      <c r="CVN81" s="195"/>
      <c r="CVO81" s="195"/>
      <c r="CVP81" s="195"/>
      <c r="CVQ81" s="195"/>
      <c r="CVR81" s="195"/>
      <c r="CVS81" s="195"/>
      <c r="CVT81" s="195"/>
      <c r="CVU81" s="195"/>
      <c r="CVV81" s="195"/>
      <c r="CVW81" s="195"/>
      <c r="CVX81" s="195"/>
      <c r="CVY81" s="195"/>
      <c r="CVZ81" s="195"/>
      <c r="CWA81" s="195"/>
      <c r="CWB81" s="195"/>
      <c r="CWC81" s="195"/>
      <c r="CWD81" s="195"/>
      <c r="CWE81" s="195"/>
      <c r="CWF81" s="195"/>
      <c r="CWG81" s="195"/>
      <c r="CWH81" s="195"/>
      <c r="CWI81" s="195"/>
      <c r="CWJ81" s="195"/>
      <c r="CWK81" s="195"/>
      <c r="CWL81" s="195"/>
      <c r="CWM81" s="195"/>
      <c r="CWN81" s="195"/>
      <c r="CWO81" s="195"/>
      <c r="CWP81" s="195"/>
      <c r="CWQ81" s="195"/>
      <c r="CWR81" s="195"/>
      <c r="CWS81" s="195"/>
      <c r="CWT81" s="195"/>
      <c r="CWU81" s="195"/>
      <c r="CWV81" s="195"/>
      <c r="CWW81" s="195"/>
      <c r="CWX81" s="195"/>
      <c r="CWY81" s="195"/>
      <c r="CWZ81" s="195"/>
      <c r="CXA81" s="195"/>
      <c r="CXB81" s="195"/>
      <c r="CXC81" s="195"/>
      <c r="CXD81" s="195"/>
      <c r="CXE81" s="195"/>
      <c r="CXF81" s="195"/>
      <c r="CXG81" s="195"/>
      <c r="CXH81" s="195"/>
      <c r="CXI81" s="195"/>
      <c r="CXJ81" s="195"/>
      <c r="CXK81" s="195"/>
      <c r="CXL81" s="195"/>
      <c r="CXM81" s="195"/>
      <c r="CXN81" s="195"/>
      <c r="CXO81" s="195"/>
      <c r="CXP81" s="195"/>
      <c r="CXQ81" s="195"/>
      <c r="CXR81" s="195"/>
      <c r="CXS81" s="195"/>
      <c r="CXT81" s="195"/>
      <c r="CXU81" s="195"/>
      <c r="CXV81" s="195"/>
      <c r="CXW81" s="195"/>
      <c r="CXX81" s="195"/>
      <c r="CXY81" s="195"/>
      <c r="CXZ81" s="195"/>
      <c r="CYA81" s="195"/>
      <c r="CYB81" s="195"/>
      <c r="CYC81" s="195"/>
      <c r="CYD81" s="195"/>
      <c r="CYE81" s="195"/>
      <c r="CYF81" s="195"/>
      <c r="CYG81" s="195"/>
      <c r="CYH81" s="195"/>
      <c r="CYI81" s="195"/>
      <c r="CYJ81" s="195"/>
      <c r="CYK81" s="195"/>
      <c r="CYL81" s="195"/>
      <c r="CYM81" s="195"/>
      <c r="CYN81" s="195"/>
      <c r="CYO81" s="195"/>
      <c r="CYP81" s="195"/>
      <c r="CYQ81" s="195"/>
      <c r="CYR81" s="195"/>
      <c r="CYS81" s="195"/>
      <c r="CYT81" s="195"/>
      <c r="CYU81" s="195"/>
      <c r="CYV81" s="195"/>
      <c r="CYW81" s="195"/>
      <c r="CYX81" s="195"/>
      <c r="CYY81" s="195"/>
      <c r="CYZ81" s="195"/>
      <c r="CZA81" s="195"/>
      <c r="CZB81" s="195"/>
      <c r="CZC81" s="195"/>
      <c r="CZD81" s="195"/>
      <c r="CZE81" s="195"/>
      <c r="CZF81" s="195"/>
      <c r="CZG81" s="195"/>
      <c r="CZH81" s="195"/>
      <c r="CZI81" s="195"/>
      <c r="CZJ81" s="195"/>
      <c r="CZK81" s="195"/>
      <c r="CZL81" s="195"/>
      <c r="CZM81" s="195"/>
      <c r="CZN81" s="195"/>
      <c r="CZO81" s="195"/>
      <c r="CZP81" s="195"/>
      <c r="CZQ81" s="195"/>
      <c r="CZR81" s="195"/>
      <c r="CZS81" s="195"/>
      <c r="CZT81" s="195"/>
      <c r="CZU81" s="195"/>
      <c r="CZV81" s="195"/>
      <c r="CZW81" s="195"/>
      <c r="CZX81" s="195"/>
      <c r="CZY81" s="195"/>
      <c r="CZZ81" s="195"/>
      <c r="DAA81" s="195"/>
      <c r="DAB81" s="195"/>
      <c r="DAC81" s="195"/>
      <c r="DAD81" s="195"/>
      <c r="DAE81" s="195"/>
      <c r="DAF81" s="195"/>
      <c r="DAG81" s="195"/>
      <c r="DAH81" s="195"/>
      <c r="DAI81" s="195"/>
      <c r="DAJ81" s="195"/>
      <c r="DAK81" s="195"/>
      <c r="DAL81" s="195"/>
      <c r="DAM81" s="195"/>
      <c r="DAN81" s="195"/>
      <c r="DAO81" s="195"/>
      <c r="DAP81" s="195"/>
      <c r="DAQ81" s="195"/>
      <c r="DAR81" s="195"/>
      <c r="DAS81" s="195"/>
      <c r="DAT81" s="195"/>
      <c r="DAU81" s="195"/>
      <c r="DAV81" s="195"/>
      <c r="DAW81" s="195"/>
      <c r="DAX81" s="195"/>
      <c r="DAY81" s="195"/>
      <c r="DAZ81" s="195"/>
      <c r="DBA81" s="195"/>
      <c r="DBB81" s="195"/>
      <c r="DBC81" s="195"/>
      <c r="DBD81" s="195"/>
      <c r="DBE81" s="195"/>
      <c r="DBF81" s="195"/>
      <c r="DBG81" s="195"/>
      <c r="DBH81" s="195"/>
      <c r="DBI81" s="195"/>
      <c r="DBJ81" s="195"/>
      <c r="DBK81" s="195"/>
      <c r="DBL81" s="195"/>
      <c r="DBM81" s="195"/>
      <c r="DBN81" s="195"/>
      <c r="DBO81" s="195"/>
      <c r="DBP81" s="195"/>
      <c r="DBQ81" s="195"/>
      <c r="DBR81" s="195"/>
      <c r="DBS81" s="195"/>
      <c r="DBT81" s="195"/>
      <c r="DBU81" s="195"/>
      <c r="DBV81" s="195"/>
      <c r="DBW81" s="195"/>
      <c r="DBX81" s="195"/>
      <c r="DBY81" s="195"/>
      <c r="DBZ81" s="195"/>
      <c r="DCA81" s="195"/>
      <c r="DCB81" s="195"/>
      <c r="DCC81" s="195"/>
      <c r="DCD81" s="195"/>
      <c r="DCE81" s="195"/>
      <c r="DCF81" s="195"/>
      <c r="DCG81" s="195"/>
      <c r="DCH81" s="195"/>
      <c r="DCI81" s="195"/>
      <c r="DCJ81" s="195"/>
      <c r="DCK81" s="195"/>
      <c r="DCL81" s="195"/>
      <c r="DCM81" s="195"/>
      <c r="DCN81" s="195"/>
      <c r="DCO81" s="195"/>
      <c r="DCP81" s="195"/>
      <c r="DCQ81" s="195"/>
      <c r="DCR81" s="195"/>
      <c r="DCS81" s="195"/>
      <c r="DCT81" s="195"/>
      <c r="DCU81" s="195"/>
      <c r="DCV81" s="195"/>
      <c r="DCW81" s="195"/>
      <c r="DCX81" s="195"/>
      <c r="DCY81" s="195"/>
      <c r="DCZ81" s="195"/>
      <c r="DDA81" s="195"/>
      <c r="DDB81" s="195"/>
      <c r="DDC81" s="195"/>
      <c r="DDD81" s="195"/>
      <c r="DDE81" s="195"/>
      <c r="DDF81" s="195"/>
      <c r="DDG81" s="195"/>
      <c r="DDH81" s="195"/>
      <c r="DDI81" s="195"/>
      <c r="DDJ81" s="195"/>
      <c r="DDK81" s="195"/>
      <c r="DDL81" s="195"/>
      <c r="DDM81" s="195"/>
      <c r="DDN81" s="195"/>
      <c r="DDO81" s="195"/>
      <c r="DDP81" s="195"/>
      <c r="DDQ81" s="195"/>
      <c r="DDR81" s="195"/>
      <c r="DDS81" s="195"/>
      <c r="DDT81" s="195"/>
      <c r="DDU81" s="195"/>
      <c r="DDV81" s="195"/>
      <c r="DDW81" s="195"/>
      <c r="DDX81" s="195"/>
      <c r="DDY81" s="195"/>
      <c r="DDZ81" s="195"/>
      <c r="DEA81" s="195"/>
      <c r="DEB81" s="195"/>
      <c r="DEC81" s="195"/>
      <c r="DED81" s="195"/>
      <c r="DEE81" s="195"/>
      <c r="DEF81" s="195"/>
      <c r="DEG81" s="195"/>
      <c r="DEH81" s="195"/>
      <c r="DEI81" s="195"/>
      <c r="DEJ81" s="195"/>
      <c r="DEK81" s="195"/>
      <c r="DEL81" s="195"/>
      <c r="DEM81" s="195"/>
      <c r="DEN81" s="195"/>
      <c r="DEO81" s="195"/>
      <c r="DEP81" s="195"/>
      <c r="DEQ81" s="195"/>
      <c r="DER81" s="195"/>
      <c r="DES81" s="195"/>
      <c r="DET81" s="195"/>
      <c r="DEU81" s="195"/>
      <c r="DEV81" s="195"/>
      <c r="DEW81" s="195"/>
      <c r="DEX81" s="195"/>
      <c r="DEY81" s="195"/>
      <c r="DEZ81" s="195"/>
      <c r="DFA81" s="195"/>
      <c r="DFB81" s="195"/>
      <c r="DFC81" s="195"/>
      <c r="DFD81" s="195"/>
      <c r="DFE81" s="195"/>
      <c r="DFF81" s="195"/>
      <c r="DFG81" s="195"/>
      <c r="DFH81" s="195"/>
      <c r="DFI81" s="195"/>
      <c r="DFJ81" s="195"/>
      <c r="DFK81" s="195"/>
      <c r="DFL81" s="195"/>
      <c r="DFM81" s="195"/>
      <c r="DFN81" s="195"/>
      <c r="DFO81" s="195"/>
      <c r="DFP81" s="195"/>
      <c r="DFQ81" s="195"/>
      <c r="DFR81" s="195"/>
      <c r="DFS81" s="195"/>
      <c r="DFT81" s="195"/>
      <c r="DFU81" s="195"/>
      <c r="DFV81" s="195"/>
      <c r="DFW81" s="195"/>
      <c r="DFX81" s="195"/>
      <c r="DFY81" s="195"/>
      <c r="DFZ81" s="195"/>
      <c r="DGA81" s="195"/>
      <c r="DGB81" s="195"/>
      <c r="DGC81" s="195"/>
      <c r="DGD81" s="195"/>
      <c r="DGE81" s="195"/>
      <c r="DGF81" s="195"/>
      <c r="DGG81" s="195"/>
      <c r="DGH81" s="195"/>
      <c r="DGI81" s="195"/>
      <c r="DGJ81" s="195"/>
      <c r="DGK81" s="195"/>
      <c r="DGL81" s="195"/>
      <c r="DGM81" s="195"/>
      <c r="DGN81" s="195"/>
      <c r="DGO81" s="195"/>
      <c r="DGP81" s="195"/>
      <c r="DGQ81" s="195"/>
      <c r="DGR81" s="195"/>
      <c r="DGS81" s="195"/>
      <c r="DGT81" s="195"/>
      <c r="DGU81" s="195"/>
      <c r="DGV81" s="195"/>
      <c r="DGW81" s="195"/>
      <c r="DGX81" s="195"/>
      <c r="DGY81" s="195"/>
      <c r="DGZ81" s="195"/>
      <c r="DHA81" s="195"/>
      <c r="DHB81" s="195"/>
      <c r="DHC81" s="195"/>
      <c r="DHD81" s="195"/>
      <c r="DHE81" s="195"/>
      <c r="DHF81" s="195"/>
      <c r="DHG81" s="195"/>
      <c r="DHH81" s="195"/>
      <c r="DHI81" s="195"/>
      <c r="DHJ81" s="195"/>
      <c r="DHK81" s="195"/>
      <c r="DHL81" s="195"/>
      <c r="DHM81" s="195"/>
      <c r="DHN81" s="195"/>
      <c r="DHO81" s="195"/>
      <c r="DHP81" s="195"/>
      <c r="DHQ81" s="195"/>
      <c r="DHR81" s="195"/>
      <c r="DHS81" s="195"/>
      <c r="DHT81" s="195"/>
      <c r="DHU81" s="195"/>
      <c r="DHV81" s="195"/>
      <c r="DHW81" s="195"/>
      <c r="DHX81" s="195"/>
      <c r="DHY81" s="195"/>
      <c r="DHZ81" s="195"/>
      <c r="DIA81" s="195"/>
      <c r="DIB81" s="195"/>
      <c r="DIC81" s="195"/>
      <c r="DID81" s="195"/>
      <c r="DIE81" s="195"/>
      <c r="DIF81" s="195"/>
      <c r="DIG81" s="195"/>
      <c r="DIH81" s="195"/>
      <c r="DII81" s="195"/>
      <c r="DIJ81" s="195"/>
      <c r="DIK81" s="195"/>
      <c r="DIL81" s="195"/>
      <c r="DIM81" s="195"/>
      <c r="DIN81" s="195"/>
      <c r="DIO81" s="195"/>
      <c r="DIP81" s="195"/>
      <c r="DIQ81" s="195"/>
      <c r="DIR81" s="195"/>
      <c r="DIS81" s="195"/>
      <c r="DIT81" s="195"/>
      <c r="DIU81" s="195"/>
      <c r="DIV81" s="195"/>
      <c r="DIW81" s="195"/>
      <c r="DIX81" s="195"/>
      <c r="DIY81" s="195"/>
      <c r="DIZ81" s="195"/>
      <c r="DJA81" s="195"/>
      <c r="DJB81" s="195"/>
      <c r="DJC81" s="195"/>
      <c r="DJD81" s="195"/>
      <c r="DJE81" s="195"/>
      <c r="DJF81" s="195"/>
      <c r="DJG81" s="195"/>
      <c r="DJH81" s="195"/>
      <c r="DJI81" s="195"/>
      <c r="DJJ81" s="195"/>
      <c r="DJK81" s="195"/>
      <c r="DJL81" s="195"/>
      <c r="DJM81" s="195"/>
      <c r="DJN81" s="195"/>
      <c r="DJO81" s="195"/>
      <c r="DJP81" s="195"/>
      <c r="DJQ81" s="195"/>
      <c r="DJR81" s="195"/>
      <c r="DJS81" s="195"/>
      <c r="DJT81" s="195"/>
      <c r="DJU81" s="195"/>
      <c r="DJV81" s="195"/>
      <c r="DJW81" s="195"/>
      <c r="DJX81" s="195"/>
      <c r="DJY81" s="195"/>
      <c r="DJZ81" s="195"/>
      <c r="DKA81" s="195"/>
      <c r="DKB81" s="195"/>
      <c r="DKC81" s="195"/>
      <c r="DKD81" s="195"/>
      <c r="DKE81" s="195"/>
      <c r="DKF81" s="195"/>
      <c r="DKG81" s="195"/>
      <c r="DKH81" s="195"/>
      <c r="DKI81" s="195"/>
      <c r="DKJ81" s="195"/>
      <c r="DKK81" s="195"/>
      <c r="DKL81" s="195"/>
      <c r="DKM81" s="195"/>
      <c r="DKN81" s="195"/>
      <c r="DKO81" s="195"/>
      <c r="DKP81" s="195"/>
      <c r="DKQ81" s="195"/>
      <c r="DKR81" s="195"/>
      <c r="DKS81" s="195"/>
      <c r="DKT81" s="195"/>
      <c r="DKU81" s="195"/>
      <c r="DKV81" s="195"/>
      <c r="DKW81" s="195"/>
      <c r="DKX81" s="195"/>
      <c r="DKY81" s="195"/>
      <c r="DKZ81" s="195"/>
      <c r="DLA81" s="195"/>
      <c r="DLB81" s="195"/>
      <c r="DLC81" s="195"/>
      <c r="DLD81" s="195"/>
      <c r="DLE81" s="195"/>
      <c r="DLF81" s="195"/>
      <c r="DLG81" s="195"/>
      <c r="DLH81" s="195"/>
      <c r="DLI81" s="195"/>
      <c r="DLJ81" s="195"/>
      <c r="DLK81" s="195"/>
      <c r="DLL81" s="195"/>
      <c r="DLM81" s="195"/>
      <c r="DLN81" s="195"/>
      <c r="DLO81" s="195"/>
      <c r="DLP81" s="195"/>
      <c r="DLQ81" s="195"/>
      <c r="DLR81" s="195"/>
      <c r="DLS81" s="195"/>
      <c r="DLT81" s="195"/>
      <c r="DLU81" s="195"/>
      <c r="DLV81" s="195"/>
      <c r="DLW81" s="195"/>
      <c r="DLX81" s="195"/>
      <c r="DLY81" s="195"/>
      <c r="DLZ81" s="195"/>
      <c r="DMA81" s="195"/>
      <c r="DMB81" s="195"/>
      <c r="DMC81" s="195"/>
      <c r="DMD81" s="195"/>
      <c r="DME81" s="195"/>
      <c r="DMF81" s="195"/>
      <c r="DMG81" s="195"/>
      <c r="DMH81" s="195"/>
      <c r="DMI81" s="195"/>
      <c r="DMJ81" s="195"/>
      <c r="DMK81" s="195"/>
      <c r="DML81" s="195"/>
      <c r="DMM81" s="195"/>
      <c r="DMN81" s="195"/>
      <c r="DMO81" s="195"/>
      <c r="DMP81" s="195"/>
      <c r="DMQ81" s="195"/>
      <c r="DMR81" s="195"/>
      <c r="DMS81" s="195"/>
      <c r="DMT81" s="195"/>
      <c r="DMU81" s="195"/>
      <c r="DMV81" s="195"/>
      <c r="DMW81" s="195"/>
      <c r="DMX81" s="195"/>
      <c r="DMY81" s="195"/>
      <c r="DMZ81" s="195"/>
      <c r="DNA81" s="195"/>
      <c r="DNB81" s="195"/>
      <c r="DNC81" s="195"/>
      <c r="DND81" s="195"/>
      <c r="DNE81" s="195"/>
      <c r="DNF81" s="195"/>
      <c r="DNG81" s="195"/>
      <c r="DNH81" s="195"/>
      <c r="DNI81" s="195"/>
      <c r="DNJ81" s="195"/>
      <c r="DNK81" s="195"/>
      <c r="DNL81" s="195"/>
      <c r="DNM81" s="195"/>
      <c r="DNN81" s="195"/>
      <c r="DNO81" s="195"/>
      <c r="DNP81" s="195"/>
      <c r="DNQ81" s="195"/>
      <c r="DNR81" s="195"/>
      <c r="DNS81" s="195"/>
      <c r="DNT81" s="195"/>
      <c r="DNU81" s="195"/>
      <c r="DNV81" s="195"/>
      <c r="DNW81" s="195"/>
      <c r="DNX81" s="195"/>
      <c r="DNY81" s="195"/>
      <c r="DNZ81" s="195"/>
      <c r="DOA81" s="195"/>
      <c r="DOB81" s="195"/>
      <c r="DOC81" s="195"/>
      <c r="DOD81" s="195"/>
      <c r="DOE81" s="195"/>
      <c r="DOF81" s="195"/>
      <c r="DOG81" s="195"/>
      <c r="DOH81" s="195"/>
      <c r="DOI81" s="195"/>
      <c r="DOJ81" s="195"/>
      <c r="DOK81" s="195"/>
      <c r="DOL81" s="195"/>
      <c r="DOM81" s="195"/>
      <c r="DON81" s="195"/>
      <c r="DOO81" s="195"/>
      <c r="DOP81" s="195"/>
      <c r="DOQ81" s="195"/>
      <c r="DOR81" s="195"/>
      <c r="DOS81" s="195"/>
      <c r="DOT81" s="195"/>
      <c r="DOU81" s="195"/>
      <c r="DOV81" s="195"/>
      <c r="DOW81" s="195"/>
      <c r="DOX81" s="195"/>
      <c r="DOY81" s="195"/>
      <c r="DOZ81" s="195"/>
      <c r="DPA81" s="195"/>
      <c r="DPB81" s="195"/>
      <c r="DPC81" s="195"/>
      <c r="DPD81" s="195"/>
      <c r="DPE81" s="195"/>
      <c r="DPF81" s="195"/>
      <c r="DPG81" s="195"/>
      <c r="DPH81" s="195"/>
      <c r="DPI81" s="195"/>
      <c r="DPJ81" s="195"/>
      <c r="DPK81" s="195"/>
      <c r="DPL81" s="195"/>
      <c r="DPM81" s="195"/>
      <c r="DPN81" s="195"/>
      <c r="DPO81" s="195"/>
      <c r="DPP81" s="195"/>
      <c r="DPQ81" s="195"/>
      <c r="DPR81" s="195"/>
      <c r="DPS81" s="195"/>
      <c r="DPT81" s="195"/>
      <c r="DPU81" s="195"/>
      <c r="DPV81" s="195"/>
      <c r="DPW81" s="195"/>
      <c r="DPX81" s="195"/>
      <c r="DPY81" s="195"/>
      <c r="DPZ81" s="195"/>
      <c r="DQA81" s="195"/>
      <c r="DQB81" s="195"/>
      <c r="DQC81" s="195"/>
      <c r="DQD81" s="195"/>
      <c r="DQE81" s="195"/>
      <c r="DQF81" s="195"/>
      <c r="DQG81" s="195"/>
      <c r="DQH81" s="195"/>
      <c r="DQI81" s="195"/>
      <c r="DQJ81" s="195"/>
      <c r="DQK81" s="195"/>
      <c r="DQL81" s="195"/>
      <c r="DQM81" s="195"/>
      <c r="DQN81" s="195"/>
      <c r="DQO81" s="195"/>
      <c r="DQP81" s="195"/>
      <c r="DQQ81" s="195"/>
      <c r="DQR81" s="195"/>
      <c r="DQS81" s="195"/>
      <c r="DQT81" s="195"/>
      <c r="DQU81" s="195"/>
      <c r="DQV81" s="195"/>
      <c r="DQW81" s="195"/>
      <c r="DQX81" s="195"/>
      <c r="DQY81" s="195"/>
      <c r="DQZ81" s="195"/>
      <c r="DRA81" s="195"/>
      <c r="DRB81" s="195"/>
      <c r="DRC81" s="195"/>
      <c r="DRD81" s="195"/>
      <c r="DRE81" s="195"/>
      <c r="DRF81" s="195"/>
      <c r="DRG81" s="195"/>
      <c r="DRH81" s="195"/>
      <c r="DRI81" s="195"/>
      <c r="DRJ81" s="195"/>
      <c r="DRK81" s="195"/>
      <c r="DRL81" s="195"/>
      <c r="DRM81" s="195"/>
      <c r="DRN81" s="195"/>
      <c r="DRO81" s="195"/>
      <c r="DRP81" s="195"/>
      <c r="DRQ81" s="195"/>
      <c r="DRR81" s="195"/>
      <c r="DRS81" s="195"/>
      <c r="DRT81" s="195"/>
      <c r="DRU81" s="195"/>
      <c r="DRV81" s="195"/>
      <c r="DRW81" s="195"/>
      <c r="DRX81" s="195"/>
      <c r="DRY81" s="195"/>
      <c r="DRZ81" s="195"/>
      <c r="DSA81" s="195"/>
      <c r="DSB81" s="195"/>
      <c r="DSC81" s="195"/>
      <c r="DSD81" s="195"/>
      <c r="DSE81" s="195"/>
      <c r="DSF81" s="195"/>
      <c r="DSG81" s="195"/>
      <c r="DSH81" s="195"/>
      <c r="DSI81" s="195"/>
      <c r="DSJ81" s="195"/>
      <c r="DSK81" s="195"/>
      <c r="DSL81" s="195"/>
      <c r="DSM81" s="195"/>
      <c r="DSN81" s="195"/>
      <c r="DSO81" s="195"/>
      <c r="DSP81" s="195"/>
      <c r="DSQ81" s="195"/>
      <c r="DSR81" s="195"/>
      <c r="DSS81" s="195"/>
      <c r="DST81" s="195"/>
      <c r="DSU81" s="195"/>
      <c r="DSV81" s="195"/>
      <c r="DSW81" s="195"/>
      <c r="DSX81" s="195"/>
      <c r="DSY81" s="195"/>
      <c r="DSZ81" s="195"/>
      <c r="DTA81" s="195"/>
      <c r="DTB81" s="195"/>
      <c r="DTC81" s="195"/>
      <c r="DTD81" s="195"/>
      <c r="DTE81" s="195"/>
      <c r="DTF81" s="195"/>
      <c r="DTG81" s="195"/>
      <c r="DTH81" s="195"/>
      <c r="DTI81" s="195"/>
      <c r="DTJ81" s="195"/>
      <c r="DTK81" s="195"/>
      <c r="DTL81" s="195"/>
      <c r="DTM81" s="195"/>
      <c r="DTN81" s="195"/>
      <c r="DTO81" s="195"/>
      <c r="DTP81" s="195"/>
      <c r="DTQ81" s="195"/>
      <c r="DTR81" s="195"/>
      <c r="DTS81" s="195"/>
      <c r="DTT81" s="195"/>
      <c r="DTU81" s="195"/>
      <c r="DTV81" s="195"/>
      <c r="DTW81" s="195"/>
      <c r="DTX81" s="195"/>
      <c r="DTY81" s="195"/>
      <c r="DTZ81" s="195"/>
      <c r="DUA81" s="195"/>
      <c r="DUB81" s="195"/>
      <c r="DUC81" s="195"/>
      <c r="DUD81" s="195"/>
      <c r="DUE81" s="195"/>
      <c r="DUF81" s="195"/>
      <c r="DUG81" s="195"/>
      <c r="DUH81" s="195"/>
      <c r="DUI81" s="195"/>
      <c r="DUJ81" s="195"/>
      <c r="DUK81" s="195"/>
      <c r="DUL81" s="195"/>
      <c r="DUM81" s="195"/>
      <c r="DUN81" s="195"/>
      <c r="DUO81" s="195"/>
      <c r="DUP81" s="195"/>
      <c r="DUQ81" s="195"/>
      <c r="DUR81" s="195"/>
      <c r="DUS81" s="195"/>
      <c r="DUT81" s="195"/>
      <c r="DUU81" s="195"/>
      <c r="DUV81" s="195"/>
      <c r="DUW81" s="195"/>
      <c r="DUX81" s="195"/>
      <c r="DUY81" s="195"/>
      <c r="DUZ81" s="195"/>
      <c r="DVA81" s="195"/>
      <c r="DVB81" s="195"/>
      <c r="DVC81" s="195"/>
      <c r="DVD81" s="195"/>
      <c r="DVE81" s="195"/>
      <c r="DVF81" s="195"/>
      <c r="DVG81" s="195"/>
      <c r="DVH81" s="195"/>
      <c r="DVI81" s="195"/>
      <c r="DVJ81" s="195"/>
      <c r="DVK81" s="195"/>
      <c r="DVL81" s="195"/>
      <c r="DVM81" s="195"/>
      <c r="DVN81" s="195"/>
      <c r="DVO81" s="195"/>
      <c r="DVP81" s="195"/>
      <c r="DVQ81" s="195"/>
      <c r="DVR81" s="195"/>
      <c r="DVS81" s="195"/>
      <c r="DVT81" s="195"/>
      <c r="DVU81" s="195"/>
      <c r="DVV81" s="195"/>
      <c r="DVW81" s="195"/>
      <c r="DVX81" s="195"/>
      <c r="DVY81" s="195"/>
      <c r="DVZ81" s="195"/>
      <c r="DWA81" s="195"/>
      <c r="DWB81" s="195"/>
      <c r="DWC81" s="195"/>
      <c r="DWD81" s="195"/>
      <c r="DWE81" s="195"/>
      <c r="DWF81" s="195"/>
      <c r="DWG81" s="195"/>
      <c r="DWH81" s="195"/>
      <c r="DWI81" s="195"/>
      <c r="DWJ81" s="195"/>
      <c r="DWK81" s="195"/>
      <c r="DWL81" s="195"/>
      <c r="DWM81" s="195"/>
      <c r="DWN81" s="195"/>
      <c r="DWO81" s="195"/>
      <c r="DWP81" s="195"/>
      <c r="DWQ81" s="195"/>
      <c r="DWR81" s="195"/>
      <c r="DWS81" s="195"/>
      <c r="DWT81" s="195"/>
      <c r="DWU81" s="195"/>
      <c r="DWV81" s="195"/>
      <c r="DWW81" s="195"/>
      <c r="DWX81" s="195"/>
      <c r="DWY81" s="195"/>
      <c r="DWZ81" s="195"/>
      <c r="DXA81" s="195"/>
      <c r="DXB81" s="195"/>
      <c r="DXC81" s="195"/>
      <c r="DXD81" s="195"/>
      <c r="DXE81" s="195"/>
      <c r="DXF81" s="195"/>
      <c r="DXG81" s="195"/>
      <c r="DXH81" s="195"/>
      <c r="DXI81" s="195"/>
      <c r="DXJ81" s="195"/>
      <c r="DXK81" s="195"/>
      <c r="DXL81" s="195"/>
      <c r="DXM81" s="195"/>
      <c r="DXN81" s="195"/>
      <c r="DXO81" s="195"/>
      <c r="DXP81" s="195"/>
      <c r="DXQ81" s="195"/>
      <c r="DXR81" s="195"/>
      <c r="DXS81" s="195"/>
      <c r="DXT81" s="195"/>
      <c r="DXU81" s="195"/>
      <c r="DXV81" s="195"/>
      <c r="DXW81" s="195"/>
      <c r="DXX81" s="195"/>
      <c r="DXY81" s="195"/>
      <c r="DXZ81" s="195"/>
      <c r="DYA81" s="195"/>
      <c r="DYB81" s="195"/>
      <c r="DYC81" s="195"/>
      <c r="DYD81" s="195"/>
      <c r="DYE81" s="195"/>
      <c r="DYF81" s="195"/>
      <c r="DYG81" s="195"/>
      <c r="DYH81" s="195"/>
      <c r="DYI81" s="195"/>
      <c r="DYJ81" s="195"/>
      <c r="DYK81" s="195"/>
      <c r="DYL81" s="195"/>
      <c r="DYM81" s="195"/>
      <c r="DYN81" s="195"/>
      <c r="DYO81" s="195"/>
      <c r="DYP81" s="195"/>
      <c r="DYQ81" s="195"/>
      <c r="DYR81" s="195"/>
      <c r="DYS81" s="195"/>
      <c r="DYT81" s="195"/>
      <c r="DYU81" s="195"/>
      <c r="DYV81" s="195"/>
      <c r="DYW81" s="195"/>
      <c r="DYX81" s="195"/>
      <c r="DYY81" s="195"/>
      <c r="DYZ81" s="195"/>
      <c r="DZA81" s="195"/>
      <c r="DZB81" s="195"/>
      <c r="DZC81" s="195"/>
      <c r="DZD81" s="195"/>
      <c r="DZE81" s="195"/>
      <c r="DZF81" s="195"/>
      <c r="DZG81" s="195"/>
      <c r="DZH81" s="195"/>
      <c r="DZI81" s="195"/>
      <c r="DZJ81" s="195"/>
      <c r="DZK81" s="195"/>
      <c r="DZL81" s="195"/>
      <c r="DZM81" s="195"/>
      <c r="DZN81" s="195"/>
      <c r="DZO81" s="195"/>
      <c r="DZP81" s="195"/>
      <c r="DZQ81" s="195"/>
      <c r="DZR81" s="195"/>
      <c r="DZS81" s="195"/>
      <c r="DZT81" s="195"/>
      <c r="DZU81" s="195"/>
      <c r="DZV81" s="195"/>
      <c r="DZW81" s="195"/>
      <c r="DZX81" s="195"/>
      <c r="DZY81" s="195"/>
      <c r="DZZ81" s="195"/>
      <c r="EAA81" s="195"/>
      <c r="EAB81" s="195"/>
      <c r="EAC81" s="195"/>
      <c r="EAD81" s="195"/>
      <c r="EAE81" s="195"/>
      <c r="EAF81" s="195"/>
      <c r="EAG81" s="195"/>
      <c r="EAH81" s="195"/>
      <c r="EAI81" s="195"/>
      <c r="EAJ81" s="195"/>
      <c r="EAK81" s="195"/>
      <c r="EAL81" s="195"/>
      <c r="EAM81" s="195"/>
      <c r="EAN81" s="195"/>
      <c r="EAO81" s="195"/>
      <c r="EAP81" s="195"/>
      <c r="EAQ81" s="195"/>
      <c r="EAR81" s="195"/>
      <c r="EAS81" s="195"/>
      <c r="EAT81" s="195"/>
      <c r="EAU81" s="195"/>
      <c r="EAV81" s="195"/>
      <c r="EAW81" s="195"/>
      <c r="EAX81" s="195"/>
      <c r="EAY81" s="195"/>
      <c r="EAZ81" s="195"/>
      <c r="EBA81" s="195"/>
      <c r="EBB81" s="195"/>
      <c r="EBC81" s="195"/>
      <c r="EBD81" s="195"/>
      <c r="EBE81" s="195"/>
      <c r="EBF81" s="195"/>
      <c r="EBG81" s="195"/>
      <c r="EBH81" s="195"/>
      <c r="EBI81" s="195"/>
      <c r="EBJ81" s="195"/>
      <c r="EBK81" s="195"/>
      <c r="EBL81" s="195"/>
      <c r="EBM81" s="195"/>
      <c r="EBN81" s="195"/>
      <c r="EBO81" s="195"/>
      <c r="EBP81" s="195"/>
      <c r="EBQ81" s="195"/>
      <c r="EBR81" s="195"/>
      <c r="EBS81" s="195"/>
      <c r="EBT81" s="195"/>
      <c r="EBU81" s="195"/>
      <c r="EBV81" s="195"/>
      <c r="EBW81" s="195"/>
      <c r="EBX81" s="195"/>
      <c r="EBY81" s="195"/>
      <c r="EBZ81" s="195"/>
      <c r="ECA81" s="195"/>
      <c r="ECB81" s="195"/>
      <c r="ECC81" s="195"/>
      <c r="ECD81" s="195"/>
      <c r="ECE81" s="195"/>
      <c r="ECF81" s="195"/>
      <c r="ECG81" s="195"/>
      <c r="ECH81" s="195"/>
      <c r="ECI81" s="195"/>
      <c r="ECJ81" s="195"/>
      <c r="ECK81" s="195"/>
      <c r="ECL81" s="195"/>
      <c r="ECM81" s="195"/>
      <c r="ECN81" s="195"/>
      <c r="ECO81" s="195"/>
      <c r="ECP81" s="195"/>
      <c r="ECQ81" s="195"/>
      <c r="ECR81" s="195"/>
      <c r="ECS81" s="195"/>
      <c r="ECT81" s="195"/>
      <c r="ECU81" s="195"/>
      <c r="ECV81" s="195"/>
      <c r="ECW81" s="195"/>
      <c r="ECX81" s="195"/>
      <c r="ECY81" s="195"/>
      <c r="ECZ81" s="195"/>
      <c r="EDA81" s="195"/>
      <c r="EDB81" s="195"/>
      <c r="EDC81" s="195"/>
      <c r="EDD81" s="195"/>
      <c r="EDE81" s="195"/>
      <c r="EDF81" s="195"/>
      <c r="EDG81" s="195"/>
      <c r="EDH81" s="195"/>
      <c r="EDI81" s="195"/>
      <c r="EDJ81" s="195"/>
      <c r="EDK81" s="195"/>
      <c r="EDL81" s="195"/>
      <c r="EDM81" s="195"/>
      <c r="EDN81" s="195"/>
      <c r="EDO81" s="195"/>
      <c r="EDP81" s="195"/>
      <c r="EDQ81" s="195"/>
      <c r="EDR81" s="195"/>
      <c r="EDS81" s="195"/>
      <c r="EDT81" s="195"/>
      <c r="EDU81" s="195"/>
      <c r="EDV81" s="195"/>
      <c r="EDW81" s="195"/>
      <c r="EDX81" s="195"/>
      <c r="EDY81" s="195"/>
      <c r="EDZ81" s="195"/>
      <c r="EEA81" s="195"/>
      <c r="EEB81" s="195"/>
      <c r="EEC81" s="195"/>
      <c r="EED81" s="195"/>
      <c r="EEE81" s="195"/>
      <c r="EEF81" s="195"/>
      <c r="EEG81" s="195"/>
      <c r="EEH81" s="195"/>
      <c r="EEI81" s="195"/>
      <c r="EEJ81" s="195"/>
      <c r="EEK81" s="195"/>
      <c r="EEL81" s="195"/>
      <c r="EEM81" s="195"/>
      <c r="EEN81" s="195"/>
      <c r="EEO81" s="195"/>
      <c r="EEP81" s="195"/>
      <c r="EEQ81" s="195"/>
      <c r="EER81" s="195"/>
      <c r="EES81" s="195"/>
      <c r="EET81" s="195"/>
      <c r="EEU81" s="195"/>
      <c r="EEV81" s="195"/>
      <c r="EEW81" s="195"/>
      <c r="EEX81" s="195"/>
      <c r="EEY81" s="195"/>
      <c r="EEZ81" s="195"/>
      <c r="EFA81" s="195"/>
      <c r="EFB81" s="195"/>
      <c r="EFC81" s="195"/>
      <c r="EFD81" s="195"/>
      <c r="EFE81" s="195"/>
      <c r="EFF81" s="195"/>
      <c r="EFG81" s="195"/>
      <c r="EFH81" s="195"/>
      <c r="EFI81" s="195"/>
      <c r="EFJ81" s="195"/>
      <c r="EFK81" s="195"/>
      <c r="EFL81" s="195"/>
      <c r="EFM81" s="195"/>
      <c r="EFN81" s="195"/>
      <c r="EFO81" s="195"/>
      <c r="EFP81" s="195"/>
      <c r="EFQ81" s="195"/>
      <c r="EFR81" s="195"/>
      <c r="EFS81" s="195"/>
      <c r="EFT81" s="195"/>
      <c r="EFU81" s="195"/>
      <c r="EFV81" s="195"/>
      <c r="EFW81" s="195"/>
      <c r="EFX81" s="195"/>
      <c r="EFY81" s="195"/>
      <c r="EFZ81" s="195"/>
      <c r="EGA81" s="195"/>
      <c r="EGB81" s="195"/>
      <c r="EGC81" s="195"/>
      <c r="EGD81" s="195"/>
      <c r="EGE81" s="195"/>
      <c r="EGF81" s="195"/>
      <c r="EGG81" s="195"/>
      <c r="EGH81" s="195"/>
      <c r="EGI81" s="195"/>
      <c r="EGJ81" s="195"/>
      <c r="EGK81" s="195"/>
      <c r="EGL81" s="195"/>
      <c r="EGM81" s="195"/>
      <c r="EGN81" s="195"/>
      <c r="EGO81" s="195"/>
      <c r="EGP81" s="195"/>
      <c r="EGQ81" s="195"/>
      <c r="EGR81" s="195"/>
      <c r="EGS81" s="195"/>
      <c r="EGT81" s="195"/>
      <c r="EGU81" s="195"/>
      <c r="EGV81" s="195"/>
      <c r="EGW81" s="195"/>
      <c r="EGX81" s="195"/>
      <c r="EGY81" s="195"/>
      <c r="EGZ81" s="195"/>
      <c r="EHA81" s="195"/>
      <c r="EHB81" s="195"/>
      <c r="EHC81" s="195"/>
      <c r="EHD81" s="195"/>
      <c r="EHE81" s="195"/>
      <c r="EHF81" s="195"/>
      <c r="EHG81" s="195"/>
      <c r="EHH81" s="195"/>
      <c r="EHI81" s="195"/>
      <c r="EHJ81" s="195"/>
      <c r="EHK81" s="195"/>
      <c r="EHL81" s="195"/>
      <c r="EHM81" s="195"/>
      <c r="EHN81" s="195"/>
      <c r="EHO81" s="195"/>
      <c r="EHP81" s="195"/>
      <c r="EHQ81" s="195"/>
      <c r="EHR81" s="195"/>
      <c r="EHS81" s="195"/>
      <c r="EHT81" s="195"/>
      <c r="EHU81" s="195"/>
      <c r="EHV81" s="195"/>
      <c r="EHW81" s="195"/>
      <c r="EHX81" s="195"/>
      <c r="EHY81" s="195"/>
      <c r="EHZ81" s="195"/>
      <c r="EIA81" s="195"/>
      <c r="EIB81" s="195"/>
      <c r="EIC81" s="195"/>
      <c r="EID81" s="195"/>
      <c r="EIE81" s="195"/>
      <c r="EIF81" s="195"/>
      <c r="EIG81" s="195"/>
      <c r="EIH81" s="195"/>
      <c r="EII81" s="195"/>
      <c r="EIJ81" s="195"/>
      <c r="EIK81" s="195"/>
      <c r="EIL81" s="195"/>
      <c r="EIM81" s="195"/>
      <c r="EIN81" s="195"/>
      <c r="EIO81" s="195"/>
      <c r="EIP81" s="195"/>
      <c r="EIQ81" s="195"/>
      <c r="EIR81" s="195"/>
      <c r="EIS81" s="195"/>
      <c r="EIT81" s="195"/>
      <c r="EIU81" s="195"/>
      <c r="EIV81" s="195"/>
      <c r="EIW81" s="195"/>
      <c r="EIX81" s="195"/>
      <c r="EIY81" s="195"/>
      <c r="EIZ81" s="195"/>
      <c r="EJA81" s="195"/>
      <c r="EJB81" s="195"/>
      <c r="EJC81" s="195"/>
      <c r="EJD81" s="195"/>
      <c r="EJE81" s="195"/>
      <c r="EJF81" s="195"/>
      <c r="EJG81" s="195"/>
      <c r="EJH81" s="195"/>
      <c r="EJI81" s="195"/>
      <c r="EJJ81" s="195"/>
      <c r="EJK81" s="195"/>
      <c r="EJL81" s="195"/>
      <c r="EJM81" s="195"/>
      <c r="EJN81" s="195"/>
      <c r="EJO81" s="195"/>
      <c r="EJP81" s="195"/>
      <c r="EJQ81" s="195"/>
      <c r="EJR81" s="195"/>
      <c r="EJS81" s="195"/>
      <c r="EJT81" s="195"/>
      <c r="EJU81" s="195"/>
      <c r="EJV81" s="195"/>
      <c r="EJW81" s="195"/>
      <c r="EJX81" s="195"/>
      <c r="EJY81" s="195"/>
      <c r="EJZ81" s="195"/>
      <c r="EKA81" s="195"/>
      <c r="EKB81" s="195"/>
      <c r="EKC81" s="195"/>
      <c r="EKD81" s="195"/>
      <c r="EKE81" s="195"/>
      <c r="EKF81" s="195"/>
      <c r="EKG81" s="195"/>
      <c r="EKH81" s="195"/>
      <c r="EKI81" s="195"/>
      <c r="EKJ81" s="195"/>
      <c r="EKK81" s="195"/>
      <c r="EKL81" s="195"/>
      <c r="EKM81" s="195"/>
      <c r="EKN81" s="195"/>
      <c r="EKO81" s="195"/>
      <c r="EKP81" s="195"/>
      <c r="EKQ81" s="195"/>
      <c r="EKR81" s="195"/>
      <c r="EKS81" s="195"/>
      <c r="EKT81" s="195"/>
      <c r="EKU81" s="195"/>
      <c r="EKV81" s="195"/>
      <c r="EKW81" s="195"/>
      <c r="EKX81" s="195"/>
      <c r="EKY81" s="195"/>
      <c r="EKZ81" s="195"/>
      <c r="ELA81" s="195"/>
      <c r="ELB81" s="195"/>
      <c r="ELC81" s="195"/>
      <c r="ELD81" s="195"/>
      <c r="ELE81" s="195"/>
      <c r="ELF81" s="195"/>
      <c r="ELG81" s="195"/>
      <c r="ELH81" s="195"/>
      <c r="ELI81" s="195"/>
      <c r="ELJ81" s="195"/>
      <c r="ELK81" s="195"/>
      <c r="ELL81" s="195"/>
      <c r="ELM81" s="195"/>
      <c r="ELN81" s="195"/>
      <c r="ELO81" s="195"/>
      <c r="ELP81" s="195"/>
      <c r="ELQ81" s="195"/>
      <c r="ELR81" s="195"/>
      <c r="ELS81" s="195"/>
      <c r="ELT81" s="195"/>
      <c r="ELU81" s="195"/>
      <c r="ELV81" s="195"/>
      <c r="ELW81" s="195"/>
      <c r="ELX81" s="195"/>
      <c r="ELY81" s="195"/>
      <c r="ELZ81" s="195"/>
      <c r="EMA81" s="195"/>
      <c r="EMB81" s="195"/>
      <c r="EMC81" s="195"/>
      <c r="EMD81" s="195"/>
      <c r="EME81" s="195"/>
      <c r="EMF81" s="195"/>
      <c r="EMG81" s="195"/>
      <c r="EMH81" s="195"/>
      <c r="EMI81" s="195"/>
      <c r="EMJ81" s="195"/>
      <c r="EMK81" s="195"/>
      <c r="EML81" s="195"/>
      <c r="EMM81" s="195"/>
      <c r="EMN81" s="195"/>
      <c r="EMO81" s="195"/>
      <c r="EMP81" s="195"/>
      <c r="EMQ81" s="195"/>
      <c r="EMR81" s="195"/>
      <c r="EMS81" s="195"/>
      <c r="EMT81" s="195"/>
      <c r="EMU81" s="195"/>
      <c r="EMV81" s="195"/>
      <c r="EMW81" s="195"/>
      <c r="EMX81" s="195"/>
      <c r="EMY81" s="195"/>
      <c r="EMZ81" s="195"/>
      <c r="ENA81" s="195"/>
      <c r="ENB81" s="195"/>
      <c r="ENC81" s="195"/>
      <c r="END81" s="195"/>
      <c r="ENE81" s="195"/>
      <c r="ENF81" s="195"/>
      <c r="ENG81" s="195"/>
      <c r="ENH81" s="195"/>
      <c r="ENI81" s="195"/>
      <c r="ENJ81" s="195"/>
      <c r="ENK81" s="195"/>
      <c r="ENL81" s="195"/>
      <c r="ENM81" s="195"/>
      <c r="ENN81" s="195"/>
      <c r="ENO81" s="195"/>
      <c r="ENP81" s="195"/>
      <c r="ENQ81" s="195"/>
      <c r="ENR81" s="195"/>
      <c r="ENS81" s="195"/>
      <c r="ENT81" s="195"/>
      <c r="ENU81" s="195"/>
      <c r="ENV81" s="195"/>
      <c r="ENW81" s="195"/>
      <c r="ENX81" s="195"/>
      <c r="ENY81" s="195"/>
      <c r="ENZ81" s="195"/>
      <c r="EOA81" s="195"/>
      <c r="EOB81" s="195"/>
      <c r="EOC81" s="195"/>
      <c r="EOD81" s="195"/>
      <c r="EOE81" s="195"/>
      <c r="EOF81" s="195"/>
      <c r="EOG81" s="195"/>
      <c r="EOH81" s="195"/>
      <c r="EOI81" s="195"/>
      <c r="EOJ81" s="195"/>
      <c r="EOK81" s="195"/>
      <c r="EOL81" s="195"/>
      <c r="EOM81" s="195"/>
      <c r="EON81" s="195"/>
      <c r="EOO81" s="195"/>
      <c r="EOP81" s="195"/>
      <c r="EOQ81" s="195"/>
      <c r="EOR81" s="195"/>
      <c r="EOS81" s="195"/>
      <c r="EOT81" s="195"/>
      <c r="EOU81" s="195"/>
      <c r="EOV81" s="195"/>
      <c r="EOW81" s="195"/>
      <c r="EOX81" s="195"/>
      <c r="EOY81" s="195"/>
      <c r="EOZ81" s="195"/>
      <c r="EPA81" s="195"/>
      <c r="EPB81" s="195"/>
      <c r="EPC81" s="195"/>
      <c r="EPD81" s="195"/>
      <c r="EPE81" s="195"/>
      <c r="EPF81" s="195"/>
      <c r="EPG81" s="195"/>
      <c r="EPH81" s="195"/>
      <c r="EPI81" s="195"/>
      <c r="EPJ81" s="195"/>
      <c r="EPK81" s="195"/>
      <c r="EPL81" s="195"/>
      <c r="EPM81" s="195"/>
      <c r="EPN81" s="195"/>
      <c r="EPO81" s="195"/>
      <c r="EPP81" s="195"/>
      <c r="EPQ81" s="195"/>
      <c r="EPR81" s="195"/>
      <c r="EPS81" s="195"/>
      <c r="EPT81" s="195"/>
      <c r="EPU81" s="195"/>
      <c r="EPV81" s="195"/>
      <c r="EPW81" s="195"/>
      <c r="EPX81" s="195"/>
      <c r="EPY81" s="195"/>
      <c r="EPZ81" s="195"/>
      <c r="EQA81" s="195"/>
      <c r="EQB81" s="195"/>
      <c r="EQC81" s="195"/>
      <c r="EQD81" s="195"/>
      <c r="EQE81" s="195"/>
      <c r="EQF81" s="195"/>
      <c r="EQG81" s="195"/>
      <c r="EQH81" s="195"/>
      <c r="EQI81" s="195"/>
      <c r="EQJ81" s="195"/>
      <c r="EQK81" s="195"/>
      <c r="EQL81" s="195"/>
      <c r="EQM81" s="195"/>
      <c r="EQN81" s="195"/>
      <c r="EQO81" s="195"/>
      <c r="EQP81" s="195"/>
      <c r="EQQ81" s="195"/>
      <c r="EQR81" s="195"/>
      <c r="EQS81" s="195"/>
      <c r="EQT81" s="195"/>
      <c r="EQU81" s="195"/>
      <c r="EQV81" s="195"/>
      <c r="EQW81" s="195"/>
      <c r="EQX81" s="195"/>
      <c r="EQY81" s="195"/>
      <c r="EQZ81" s="195"/>
      <c r="ERA81" s="195"/>
      <c r="ERB81" s="195"/>
      <c r="ERC81" s="195"/>
      <c r="ERD81" s="195"/>
      <c r="ERE81" s="195"/>
      <c r="ERF81" s="195"/>
      <c r="ERG81" s="195"/>
      <c r="ERH81" s="195"/>
      <c r="ERI81" s="195"/>
      <c r="ERJ81" s="195"/>
      <c r="ERK81" s="195"/>
      <c r="ERL81" s="195"/>
      <c r="ERM81" s="195"/>
      <c r="ERN81" s="195"/>
      <c r="ERO81" s="195"/>
      <c r="ERP81" s="195"/>
      <c r="ERQ81" s="195"/>
      <c r="ERR81" s="195"/>
      <c r="ERS81" s="195"/>
      <c r="ERT81" s="195"/>
      <c r="ERU81" s="195"/>
      <c r="ERV81" s="195"/>
      <c r="ERW81" s="195"/>
      <c r="ERX81" s="195"/>
      <c r="ERY81" s="195"/>
      <c r="ERZ81" s="195"/>
      <c r="ESA81" s="195"/>
      <c r="ESB81" s="195"/>
      <c r="ESC81" s="195"/>
      <c r="ESD81" s="195"/>
      <c r="ESE81" s="195"/>
      <c r="ESF81" s="195"/>
      <c r="ESG81" s="195"/>
      <c r="ESH81" s="195"/>
      <c r="ESI81" s="195"/>
      <c r="ESJ81" s="195"/>
      <c r="ESK81" s="195"/>
      <c r="ESL81" s="195"/>
      <c r="ESM81" s="195"/>
      <c r="ESN81" s="195"/>
      <c r="ESO81" s="195"/>
      <c r="ESP81" s="195"/>
      <c r="ESQ81" s="195"/>
      <c r="ESR81" s="195"/>
      <c r="ESS81" s="195"/>
      <c r="EST81" s="195"/>
      <c r="ESU81" s="195"/>
      <c r="ESV81" s="195"/>
      <c r="ESW81" s="195"/>
      <c r="ESX81" s="195"/>
      <c r="ESY81" s="195"/>
      <c r="ESZ81" s="195"/>
      <c r="ETA81" s="195"/>
      <c r="ETB81" s="195"/>
      <c r="ETC81" s="195"/>
      <c r="ETD81" s="195"/>
      <c r="ETE81" s="195"/>
      <c r="ETF81" s="195"/>
      <c r="ETG81" s="195"/>
      <c r="ETH81" s="195"/>
      <c r="ETI81" s="195"/>
      <c r="ETJ81" s="195"/>
      <c r="ETK81" s="195"/>
      <c r="ETL81" s="195"/>
      <c r="ETM81" s="195"/>
      <c r="ETN81" s="195"/>
      <c r="ETO81" s="195"/>
      <c r="ETP81" s="195"/>
      <c r="ETQ81" s="195"/>
      <c r="ETR81" s="195"/>
      <c r="ETS81" s="195"/>
      <c r="ETT81" s="195"/>
      <c r="ETU81" s="195"/>
      <c r="ETV81" s="195"/>
      <c r="ETW81" s="195"/>
      <c r="ETX81" s="195"/>
      <c r="ETY81" s="195"/>
      <c r="ETZ81" s="195"/>
      <c r="EUA81" s="195"/>
      <c r="EUB81" s="195"/>
      <c r="EUC81" s="195"/>
      <c r="EUD81" s="195"/>
      <c r="EUE81" s="195"/>
      <c r="EUF81" s="195"/>
      <c r="EUG81" s="195"/>
      <c r="EUH81" s="195"/>
      <c r="EUI81" s="195"/>
      <c r="EUJ81" s="195"/>
      <c r="EUK81" s="195"/>
      <c r="EUL81" s="195"/>
      <c r="EUM81" s="195"/>
      <c r="EUN81" s="195"/>
      <c r="EUO81" s="195"/>
      <c r="EUP81" s="195"/>
      <c r="EUQ81" s="195"/>
      <c r="EUR81" s="195"/>
      <c r="EUS81" s="195"/>
      <c r="EUT81" s="195"/>
      <c r="EUU81" s="195"/>
      <c r="EUV81" s="195"/>
      <c r="EUW81" s="195"/>
      <c r="EUX81" s="195"/>
      <c r="EUY81" s="195"/>
      <c r="EUZ81" s="195"/>
      <c r="EVA81" s="195"/>
      <c r="EVB81" s="195"/>
      <c r="EVC81" s="195"/>
      <c r="EVD81" s="195"/>
      <c r="EVE81" s="195"/>
      <c r="EVF81" s="195"/>
      <c r="EVG81" s="195"/>
      <c r="EVH81" s="195"/>
      <c r="EVI81" s="195"/>
      <c r="EVJ81" s="195"/>
      <c r="EVK81" s="195"/>
      <c r="EVL81" s="195"/>
      <c r="EVM81" s="195"/>
      <c r="EVN81" s="195"/>
      <c r="EVO81" s="195"/>
      <c r="EVP81" s="195"/>
      <c r="EVQ81" s="195"/>
      <c r="EVR81" s="195"/>
      <c r="EVS81" s="195"/>
      <c r="EVT81" s="195"/>
      <c r="EVU81" s="195"/>
      <c r="EVV81" s="195"/>
      <c r="EVW81" s="195"/>
      <c r="EVX81" s="195"/>
      <c r="EVY81" s="195"/>
      <c r="EVZ81" s="195"/>
      <c r="EWA81" s="195"/>
      <c r="EWB81" s="195"/>
      <c r="EWC81" s="195"/>
      <c r="EWD81" s="195"/>
      <c r="EWE81" s="195"/>
      <c r="EWF81" s="195"/>
      <c r="EWG81" s="195"/>
      <c r="EWH81" s="195"/>
      <c r="EWI81" s="195"/>
      <c r="EWJ81" s="195"/>
      <c r="EWK81" s="195"/>
      <c r="EWL81" s="195"/>
      <c r="EWM81" s="195"/>
      <c r="EWN81" s="195"/>
      <c r="EWO81" s="195"/>
      <c r="EWP81" s="195"/>
      <c r="EWQ81" s="195"/>
      <c r="EWR81" s="195"/>
      <c r="EWS81" s="195"/>
      <c r="EWT81" s="195"/>
      <c r="EWU81" s="195"/>
      <c r="EWV81" s="195"/>
      <c r="EWW81" s="195"/>
      <c r="EWX81" s="195"/>
      <c r="EWY81" s="195"/>
      <c r="EWZ81" s="195"/>
      <c r="EXA81" s="195"/>
      <c r="EXB81" s="195"/>
      <c r="EXC81" s="195"/>
      <c r="EXD81" s="195"/>
      <c r="EXE81" s="195"/>
      <c r="EXF81" s="195"/>
      <c r="EXG81" s="195"/>
      <c r="EXH81" s="195"/>
      <c r="EXI81" s="195"/>
      <c r="EXJ81" s="195"/>
      <c r="EXK81" s="195"/>
      <c r="EXL81" s="195"/>
      <c r="EXM81" s="195"/>
      <c r="EXN81" s="195"/>
      <c r="EXO81" s="195"/>
      <c r="EXP81" s="195"/>
      <c r="EXQ81" s="195"/>
      <c r="EXR81" s="195"/>
      <c r="EXS81" s="195"/>
      <c r="EXT81" s="195"/>
      <c r="EXU81" s="195"/>
      <c r="EXV81" s="195"/>
      <c r="EXW81" s="195"/>
      <c r="EXX81" s="195"/>
      <c r="EXY81" s="195"/>
      <c r="EXZ81" s="195"/>
      <c r="EYA81" s="195"/>
      <c r="EYB81" s="195"/>
      <c r="EYC81" s="195"/>
      <c r="EYD81" s="195"/>
      <c r="EYE81" s="195"/>
      <c r="EYF81" s="195"/>
      <c r="EYG81" s="195"/>
      <c r="EYH81" s="195"/>
      <c r="EYI81" s="195"/>
      <c r="EYJ81" s="195"/>
      <c r="EYK81" s="195"/>
      <c r="EYL81" s="195"/>
      <c r="EYM81" s="195"/>
      <c r="EYN81" s="195"/>
      <c r="EYO81" s="195"/>
      <c r="EYP81" s="195"/>
      <c r="EYQ81" s="195"/>
      <c r="EYR81" s="195"/>
      <c r="EYS81" s="195"/>
      <c r="EYT81" s="195"/>
      <c r="EYU81" s="195"/>
      <c r="EYV81" s="195"/>
      <c r="EYW81" s="195"/>
      <c r="EYX81" s="195"/>
      <c r="EYY81" s="195"/>
      <c r="EYZ81" s="195"/>
      <c r="EZA81" s="195"/>
      <c r="EZB81" s="195"/>
      <c r="EZC81" s="195"/>
      <c r="EZD81" s="195"/>
      <c r="EZE81" s="195"/>
      <c r="EZF81" s="195"/>
      <c r="EZG81" s="195"/>
      <c r="EZH81" s="195"/>
      <c r="EZI81" s="195"/>
      <c r="EZJ81" s="195"/>
      <c r="EZK81" s="195"/>
      <c r="EZL81" s="195"/>
      <c r="EZM81" s="195"/>
      <c r="EZN81" s="195"/>
      <c r="EZO81" s="195"/>
      <c r="EZP81" s="195"/>
      <c r="EZQ81" s="195"/>
      <c r="EZR81" s="195"/>
      <c r="EZS81" s="195"/>
      <c r="EZT81" s="195"/>
      <c r="EZU81" s="195"/>
      <c r="EZV81" s="195"/>
      <c r="EZW81" s="195"/>
      <c r="EZX81" s="195"/>
      <c r="EZY81" s="195"/>
      <c r="EZZ81" s="195"/>
      <c r="FAA81" s="195"/>
      <c r="FAB81" s="195"/>
      <c r="FAC81" s="195"/>
      <c r="FAD81" s="195"/>
      <c r="FAE81" s="195"/>
      <c r="FAF81" s="195"/>
      <c r="FAG81" s="195"/>
      <c r="FAH81" s="195"/>
      <c r="FAI81" s="195"/>
      <c r="FAJ81" s="195"/>
      <c r="FAK81" s="195"/>
      <c r="FAL81" s="195"/>
      <c r="FAM81" s="195"/>
      <c r="FAN81" s="195"/>
      <c r="FAO81" s="195"/>
      <c r="FAP81" s="195"/>
      <c r="FAQ81" s="195"/>
      <c r="FAR81" s="195"/>
      <c r="FAS81" s="195"/>
      <c r="FAT81" s="195"/>
      <c r="FAU81" s="195"/>
      <c r="FAV81" s="195"/>
      <c r="FAW81" s="195"/>
      <c r="FAX81" s="195"/>
      <c r="FAY81" s="195"/>
      <c r="FAZ81" s="195"/>
      <c r="FBA81" s="195"/>
      <c r="FBB81" s="195"/>
      <c r="FBC81" s="195"/>
      <c r="FBD81" s="195"/>
      <c r="FBE81" s="195"/>
      <c r="FBF81" s="195"/>
      <c r="FBG81" s="195"/>
      <c r="FBH81" s="195"/>
      <c r="FBI81" s="195"/>
      <c r="FBJ81" s="195"/>
      <c r="FBK81" s="195"/>
      <c r="FBL81" s="195"/>
      <c r="FBM81" s="195"/>
      <c r="FBN81" s="195"/>
      <c r="FBO81" s="195"/>
      <c r="FBP81" s="195"/>
      <c r="FBQ81" s="195"/>
      <c r="FBR81" s="195"/>
      <c r="FBS81" s="195"/>
      <c r="FBT81" s="195"/>
      <c r="FBU81" s="195"/>
      <c r="FBV81" s="195"/>
      <c r="FBW81" s="195"/>
      <c r="FBX81" s="195"/>
      <c r="FBY81" s="195"/>
      <c r="FBZ81" s="195"/>
      <c r="FCA81" s="195"/>
      <c r="FCB81" s="195"/>
      <c r="FCC81" s="195"/>
      <c r="FCD81" s="195"/>
      <c r="FCE81" s="195"/>
      <c r="FCF81" s="195"/>
      <c r="FCG81" s="195"/>
      <c r="FCH81" s="195"/>
      <c r="FCI81" s="195"/>
      <c r="FCJ81" s="195"/>
      <c r="FCK81" s="195"/>
      <c r="FCL81" s="195"/>
      <c r="FCM81" s="195"/>
      <c r="FCN81" s="195"/>
      <c r="FCO81" s="195"/>
      <c r="FCP81" s="195"/>
      <c r="FCQ81" s="195"/>
      <c r="FCR81" s="195"/>
      <c r="FCS81" s="195"/>
      <c r="FCT81" s="195"/>
      <c r="FCU81" s="195"/>
      <c r="FCV81" s="195"/>
      <c r="FCW81" s="195"/>
      <c r="FCX81" s="195"/>
      <c r="FCY81" s="195"/>
      <c r="FCZ81" s="195"/>
      <c r="FDA81" s="195"/>
      <c r="FDB81" s="195"/>
      <c r="FDC81" s="195"/>
      <c r="FDD81" s="195"/>
      <c r="FDE81" s="195"/>
      <c r="FDF81" s="195"/>
      <c r="FDG81" s="195"/>
      <c r="FDH81" s="195"/>
      <c r="FDI81" s="195"/>
      <c r="FDJ81" s="195"/>
      <c r="FDK81" s="195"/>
      <c r="FDL81" s="195"/>
      <c r="FDM81" s="195"/>
      <c r="FDN81" s="195"/>
      <c r="FDO81" s="195"/>
      <c r="FDP81" s="195"/>
      <c r="FDQ81" s="195"/>
      <c r="FDR81" s="195"/>
      <c r="FDS81" s="195"/>
      <c r="FDT81" s="195"/>
      <c r="FDU81" s="195"/>
      <c r="FDV81" s="195"/>
      <c r="FDW81" s="195"/>
      <c r="FDX81" s="195"/>
      <c r="FDY81" s="195"/>
      <c r="FDZ81" s="195"/>
      <c r="FEA81" s="195"/>
      <c r="FEB81" s="195"/>
      <c r="FEC81" s="195"/>
      <c r="FED81" s="195"/>
      <c r="FEE81" s="195"/>
      <c r="FEF81" s="195"/>
      <c r="FEG81" s="195"/>
      <c r="FEH81" s="195"/>
      <c r="FEI81" s="195"/>
      <c r="FEJ81" s="195"/>
      <c r="FEK81" s="195"/>
      <c r="FEL81" s="195"/>
      <c r="FEM81" s="195"/>
      <c r="FEN81" s="195"/>
      <c r="FEO81" s="195"/>
      <c r="FEP81" s="195"/>
      <c r="FEQ81" s="195"/>
      <c r="FER81" s="195"/>
      <c r="FES81" s="195"/>
      <c r="FET81" s="195"/>
      <c r="FEU81" s="195"/>
      <c r="FEV81" s="195"/>
      <c r="FEW81" s="195"/>
      <c r="FEX81" s="195"/>
      <c r="FEY81" s="195"/>
      <c r="FEZ81" s="195"/>
      <c r="FFA81" s="195"/>
      <c r="FFB81" s="195"/>
      <c r="FFC81" s="195"/>
      <c r="FFD81" s="195"/>
      <c r="FFE81" s="195"/>
      <c r="FFF81" s="195"/>
      <c r="FFG81" s="195"/>
      <c r="FFH81" s="195"/>
      <c r="FFI81" s="195"/>
      <c r="FFJ81" s="195"/>
      <c r="FFK81" s="195"/>
      <c r="FFL81" s="195"/>
      <c r="FFM81" s="195"/>
      <c r="FFN81" s="195"/>
      <c r="FFO81" s="195"/>
      <c r="FFP81" s="195"/>
      <c r="FFQ81" s="195"/>
      <c r="FFR81" s="195"/>
      <c r="FFS81" s="195"/>
      <c r="FFT81" s="195"/>
      <c r="FFU81" s="195"/>
      <c r="FFV81" s="195"/>
      <c r="FFW81" s="195"/>
      <c r="FFX81" s="195"/>
      <c r="FFY81" s="195"/>
      <c r="FFZ81" s="195"/>
      <c r="FGA81" s="195"/>
      <c r="FGB81" s="195"/>
      <c r="FGC81" s="195"/>
      <c r="FGD81" s="195"/>
      <c r="FGE81" s="195"/>
      <c r="FGF81" s="195"/>
      <c r="FGG81" s="195"/>
      <c r="FGH81" s="195"/>
      <c r="FGI81" s="195"/>
      <c r="FGJ81" s="195"/>
      <c r="FGK81" s="195"/>
      <c r="FGL81" s="195"/>
      <c r="FGM81" s="195"/>
      <c r="FGN81" s="195"/>
      <c r="FGO81" s="195"/>
      <c r="FGP81" s="195"/>
      <c r="FGQ81" s="195"/>
      <c r="FGR81" s="195"/>
      <c r="FGS81" s="195"/>
      <c r="FGT81" s="195"/>
      <c r="FGU81" s="195"/>
      <c r="FGV81" s="195"/>
      <c r="FGW81" s="195"/>
      <c r="FGX81" s="195"/>
      <c r="FGY81" s="195"/>
      <c r="FGZ81" s="195"/>
      <c r="FHA81" s="195"/>
      <c r="FHB81" s="195"/>
      <c r="FHC81" s="195"/>
      <c r="FHD81" s="195"/>
      <c r="FHE81" s="195"/>
      <c r="FHF81" s="195"/>
      <c r="FHG81" s="195"/>
      <c r="FHH81" s="195"/>
      <c r="FHI81" s="195"/>
      <c r="FHJ81" s="195"/>
      <c r="FHK81" s="195"/>
      <c r="FHL81" s="195"/>
      <c r="FHM81" s="195"/>
      <c r="FHN81" s="195"/>
      <c r="FHO81" s="195"/>
      <c r="FHP81" s="195"/>
      <c r="FHQ81" s="195"/>
      <c r="FHR81" s="195"/>
      <c r="FHS81" s="195"/>
      <c r="FHT81" s="195"/>
      <c r="FHU81" s="195"/>
      <c r="FHV81" s="195"/>
      <c r="FHW81" s="195"/>
      <c r="FHX81" s="195"/>
      <c r="FHY81" s="195"/>
      <c r="FHZ81" s="195"/>
      <c r="FIA81" s="195"/>
      <c r="FIB81" s="195"/>
      <c r="FIC81" s="195"/>
      <c r="FID81" s="195"/>
      <c r="FIE81" s="195"/>
      <c r="FIF81" s="195"/>
      <c r="FIG81" s="195"/>
      <c r="FIH81" s="195"/>
      <c r="FII81" s="195"/>
      <c r="FIJ81" s="195"/>
      <c r="FIK81" s="195"/>
      <c r="FIL81" s="195"/>
      <c r="FIM81" s="195"/>
      <c r="FIN81" s="195"/>
      <c r="FIO81" s="195"/>
      <c r="FIP81" s="195"/>
      <c r="FIQ81" s="195"/>
      <c r="FIR81" s="195"/>
      <c r="FIS81" s="195"/>
      <c r="FIT81" s="195"/>
      <c r="FIU81" s="195"/>
      <c r="FIV81" s="195"/>
      <c r="FIW81" s="195"/>
      <c r="FIX81" s="195"/>
      <c r="FIY81" s="195"/>
      <c r="FIZ81" s="195"/>
      <c r="FJA81" s="195"/>
      <c r="FJB81" s="195"/>
      <c r="FJC81" s="195"/>
      <c r="FJD81" s="195"/>
      <c r="FJE81" s="195"/>
      <c r="FJF81" s="195"/>
      <c r="FJG81" s="195"/>
      <c r="FJH81" s="195"/>
      <c r="FJI81" s="195"/>
      <c r="FJJ81" s="195"/>
      <c r="FJK81" s="195"/>
      <c r="FJL81" s="195"/>
      <c r="FJM81" s="195"/>
      <c r="FJN81" s="195"/>
      <c r="FJO81" s="195"/>
      <c r="FJP81" s="195"/>
      <c r="FJQ81" s="195"/>
      <c r="FJR81" s="195"/>
      <c r="FJS81" s="195"/>
      <c r="FJT81" s="195"/>
      <c r="FJU81" s="195"/>
      <c r="FJV81" s="195"/>
      <c r="FJW81" s="195"/>
      <c r="FJX81" s="195"/>
      <c r="FJY81" s="195"/>
      <c r="FJZ81" s="195"/>
      <c r="FKA81" s="195"/>
      <c r="FKB81" s="195"/>
      <c r="FKC81" s="195"/>
      <c r="FKD81" s="195"/>
      <c r="FKE81" s="195"/>
      <c r="FKF81" s="195"/>
      <c r="FKG81" s="195"/>
      <c r="FKH81" s="195"/>
      <c r="FKI81" s="195"/>
      <c r="FKJ81" s="195"/>
      <c r="FKK81" s="195"/>
      <c r="FKL81" s="195"/>
      <c r="FKM81" s="195"/>
      <c r="FKN81" s="195"/>
      <c r="FKO81" s="195"/>
      <c r="FKP81" s="195"/>
      <c r="FKQ81" s="195"/>
      <c r="FKR81" s="195"/>
      <c r="FKS81" s="195"/>
      <c r="FKT81" s="195"/>
      <c r="FKU81" s="195"/>
      <c r="FKV81" s="195"/>
      <c r="FKW81" s="195"/>
      <c r="FKX81" s="195"/>
      <c r="FKY81" s="195"/>
      <c r="FKZ81" s="195"/>
      <c r="FLA81" s="195"/>
      <c r="FLB81" s="195"/>
      <c r="FLC81" s="195"/>
      <c r="FLD81" s="195"/>
      <c r="FLE81" s="195"/>
      <c r="FLF81" s="195"/>
      <c r="FLG81" s="195"/>
      <c r="FLH81" s="195"/>
      <c r="FLI81" s="195"/>
      <c r="FLJ81" s="195"/>
      <c r="FLK81" s="195"/>
      <c r="FLL81" s="195"/>
      <c r="FLM81" s="195"/>
      <c r="FLN81" s="195"/>
      <c r="FLO81" s="195"/>
      <c r="FLP81" s="195"/>
      <c r="FLQ81" s="195"/>
      <c r="FLR81" s="195"/>
      <c r="FLS81" s="195"/>
      <c r="FLT81" s="195"/>
      <c r="FLU81" s="195"/>
      <c r="FLV81" s="195"/>
      <c r="FLW81" s="195"/>
      <c r="FLX81" s="195"/>
      <c r="FLY81" s="195"/>
      <c r="FLZ81" s="195"/>
      <c r="FMA81" s="195"/>
      <c r="FMB81" s="195"/>
      <c r="FMC81" s="195"/>
      <c r="FMD81" s="195"/>
      <c r="FME81" s="195"/>
      <c r="FMF81" s="195"/>
      <c r="FMG81" s="195"/>
      <c r="FMH81" s="195"/>
      <c r="FMI81" s="195"/>
      <c r="FMJ81" s="195"/>
      <c r="FMK81" s="195"/>
      <c r="FML81" s="195"/>
      <c r="FMM81" s="195"/>
      <c r="FMN81" s="195"/>
      <c r="FMO81" s="195"/>
      <c r="FMP81" s="195"/>
      <c r="FMQ81" s="195"/>
      <c r="FMR81" s="195"/>
      <c r="FMS81" s="195"/>
      <c r="FMT81" s="195"/>
      <c r="FMU81" s="195"/>
      <c r="FMV81" s="195"/>
      <c r="FMW81" s="195"/>
      <c r="FMX81" s="195"/>
      <c r="FMY81" s="195"/>
      <c r="FMZ81" s="195"/>
      <c r="FNA81" s="195"/>
      <c r="FNB81" s="195"/>
      <c r="FNC81" s="195"/>
      <c r="FND81" s="195"/>
      <c r="FNE81" s="195"/>
      <c r="FNF81" s="195"/>
      <c r="FNG81" s="195"/>
      <c r="FNH81" s="195"/>
      <c r="FNI81" s="195"/>
      <c r="FNJ81" s="195"/>
      <c r="FNK81" s="195"/>
      <c r="FNL81" s="195"/>
      <c r="FNM81" s="195"/>
      <c r="FNN81" s="195"/>
      <c r="FNO81" s="195"/>
      <c r="FNP81" s="195"/>
      <c r="FNQ81" s="195"/>
      <c r="FNR81" s="195"/>
      <c r="FNS81" s="195"/>
      <c r="FNT81" s="195"/>
      <c r="FNU81" s="195"/>
      <c r="FNV81" s="195"/>
      <c r="FNW81" s="195"/>
      <c r="FNX81" s="195"/>
      <c r="FNY81" s="195"/>
      <c r="FNZ81" s="195"/>
      <c r="FOA81" s="195"/>
      <c r="FOB81" s="195"/>
      <c r="FOC81" s="195"/>
      <c r="FOD81" s="195"/>
      <c r="FOE81" s="195"/>
      <c r="FOF81" s="195"/>
      <c r="FOG81" s="195"/>
      <c r="FOH81" s="195"/>
      <c r="FOI81" s="195"/>
      <c r="FOJ81" s="195"/>
      <c r="FOK81" s="195"/>
      <c r="FOL81" s="195"/>
      <c r="FOM81" s="195"/>
      <c r="FON81" s="195"/>
      <c r="FOO81" s="195"/>
      <c r="FOP81" s="195"/>
      <c r="FOQ81" s="195"/>
      <c r="FOR81" s="195"/>
      <c r="FOS81" s="195"/>
      <c r="FOT81" s="195"/>
      <c r="FOU81" s="195"/>
      <c r="FOV81" s="195"/>
      <c r="FOW81" s="195"/>
      <c r="FOX81" s="195"/>
      <c r="FOY81" s="195"/>
      <c r="FOZ81" s="195"/>
      <c r="FPA81" s="195"/>
      <c r="FPB81" s="195"/>
      <c r="FPC81" s="195"/>
      <c r="FPD81" s="195"/>
      <c r="FPE81" s="195"/>
      <c r="FPF81" s="195"/>
      <c r="FPG81" s="195"/>
      <c r="FPH81" s="195"/>
      <c r="FPI81" s="195"/>
      <c r="FPJ81" s="195"/>
      <c r="FPK81" s="195"/>
      <c r="FPL81" s="195"/>
      <c r="FPM81" s="195"/>
      <c r="FPN81" s="195"/>
      <c r="FPO81" s="195"/>
      <c r="FPP81" s="195"/>
      <c r="FPQ81" s="195"/>
      <c r="FPR81" s="195"/>
      <c r="FPS81" s="195"/>
      <c r="FPT81" s="195"/>
      <c r="FPU81" s="195"/>
      <c r="FPV81" s="195"/>
      <c r="FPW81" s="195"/>
      <c r="FPX81" s="195"/>
      <c r="FPY81" s="195"/>
      <c r="FPZ81" s="195"/>
      <c r="FQA81" s="195"/>
      <c r="FQB81" s="195"/>
      <c r="FQC81" s="195"/>
      <c r="FQD81" s="195"/>
      <c r="FQE81" s="195"/>
      <c r="FQF81" s="195"/>
      <c r="FQG81" s="195"/>
      <c r="FQH81" s="195"/>
      <c r="FQI81" s="195"/>
      <c r="FQJ81" s="195"/>
      <c r="FQK81" s="195"/>
      <c r="FQL81" s="195"/>
      <c r="FQM81" s="195"/>
      <c r="FQN81" s="195"/>
      <c r="FQO81" s="195"/>
      <c r="FQP81" s="195"/>
      <c r="FQQ81" s="195"/>
      <c r="FQR81" s="195"/>
      <c r="FQS81" s="195"/>
      <c r="FQT81" s="195"/>
      <c r="FQU81" s="195"/>
      <c r="FQV81" s="195"/>
      <c r="FQW81" s="195"/>
      <c r="FQX81" s="195"/>
      <c r="FQY81" s="195"/>
      <c r="FQZ81" s="195"/>
      <c r="FRA81" s="195"/>
      <c r="FRB81" s="195"/>
      <c r="FRC81" s="195"/>
      <c r="FRD81" s="195"/>
      <c r="FRE81" s="195"/>
      <c r="FRF81" s="195"/>
      <c r="FRG81" s="195"/>
      <c r="FRH81" s="195"/>
      <c r="FRI81" s="195"/>
      <c r="FRJ81" s="195"/>
      <c r="FRK81" s="195"/>
      <c r="FRL81" s="195"/>
      <c r="FRM81" s="195"/>
      <c r="FRN81" s="195"/>
      <c r="FRO81" s="195"/>
      <c r="FRP81" s="195"/>
      <c r="FRQ81" s="195"/>
      <c r="FRR81" s="195"/>
      <c r="FRS81" s="195"/>
      <c r="FRT81" s="195"/>
      <c r="FRU81" s="195"/>
      <c r="FRV81" s="195"/>
      <c r="FRW81" s="195"/>
      <c r="FRX81" s="195"/>
      <c r="FRY81" s="195"/>
      <c r="FRZ81" s="195"/>
      <c r="FSA81" s="195"/>
      <c r="FSB81" s="195"/>
      <c r="FSC81" s="195"/>
      <c r="FSD81" s="195"/>
      <c r="FSE81" s="195"/>
      <c r="FSF81" s="195"/>
      <c r="FSG81" s="195"/>
      <c r="FSH81" s="195"/>
      <c r="FSI81" s="195"/>
      <c r="FSJ81" s="195"/>
      <c r="FSK81" s="195"/>
      <c r="FSL81" s="195"/>
      <c r="FSM81" s="195"/>
      <c r="FSN81" s="195"/>
      <c r="FSO81" s="195"/>
      <c r="FSP81" s="195"/>
      <c r="FSQ81" s="195"/>
      <c r="FSR81" s="195"/>
      <c r="FSS81" s="195"/>
      <c r="FST81" s="195"/>
      <c r="FSU81" s="195"/>
      <c r="FSV81" s="195"/>
      <c r="FSW81" s="195"/>
      <c r="FSX81" s="195"/>
      <c r="FSY81" s="195"/>
      <c r="FSZ81" s="195"/>
      <c r="FTA81" s="195"/>
      <c r="FTB81" s="195"/>
      <c r="FTC81" s="195"/>
      <c r="FTD81" s="195"/>
      <c r="FTE81" s="195"/>
      <c r="FTF81" s="195"/>
      <c r="FTG81" s="195"/>
      <c r="FTH81" s="195"/>
      <c r="FTI81" s="195"/>
      <c r="FTJ81" s="195"/>
      <c r="FTK81" s="195"/>
      <c r="FTL81" s="195"/>
      <c r="FTM81" s="195"/>
      <c r="FTN81" s="195"/>
      <c r="FTO81" s="195"/>
      <c r="FTP81" s="195"/>
      <c r="FTQ81" s="195"/>
      <c r="FTR81" s="195"/>
      <c r="FTS81" s="195"/>
      <c r="FTT81" s="195"/>
      <c r="FTU81" s="195"/>
      <c r="FTV81" s="195"/>
      <c r="FTW81" s="195"/>
      <c r="FTX81" s="195"/>
      <c r="FTY81" s="195"/>
      <c r="FTZ81" s="195"/>
      <c r="FUA81" s="195"/>
      <c r="FUB81" s="195"/>
      <c r="FUC81" s="195"/>
      <c r="FUD81" s="195"/>
      <c r="FUE81" s="195"/>
      <c r="FUF81" s="195"/>
      <c r="FUG81" s="195"/>
      <c r="FUH81" s="195"/>
      <c r="FUI81" s="195"/>
      <c r="FUJ81" s="195"/>
      <c r="FUK81" s="195"/>
      <c r="FUL81" s="195"/>
      <c r="FUM81" s="195"/>
      <c r="FUN81" s="195"/>
      <c r="FUO81" s="195"/>
      <c r="FUP81" s="195"/>
      <c r="FUQ81" s="195"/>
      <c r="FUR81" s="195"/>
      <c r="FUS81" s="195"/>
      <c r="FUT81" s="195"/>
      <c r="FUU81" s="195"/>
      <c r="FUV81" s="195"/>
      <c r="FUW81" s="195"/>
      <c r="FUX81" s="195"/>
      <c r="FUY81" s="195"/>
      <c r="FUZ81" s="195"/>
      <c r="FVA81" s="195"/>
      <c r="FVB81" s="195"/>
      <c r="FVC81" s="195"/>
      <c r="FVD81" s="195"/>
      <c r="FVE81" s="195"/>
      <c r="FVF81" s="195"/>
      <c r="FVG81" s="195"/>
      <c r="FVH81" s="195"/>
      <c r="FVI81" s="195"/>
      <c r="FVJ81" s="195"/>
      <c r="FVK81" s="195"/>
      <c r="FVL81" s="195"/>
      <c r="FVM81" s="195"/>
      <c r="FVN81" s="195"/>
      <c r="FVO81" s="195"/>
      <c r="FVP81" s="195"/>
      <c r="FVQ81" s="195"/>
      <c r="FVR81" s="195"/>
      <c r="FVS81" s="195"/>
      <c r="FVT81" s="195"/>
      <c r="FVU81" s="195"/>
      <c r="FVV81" s="195"/>
      <c r="FVW81" s="195"/>
      <c r="FVX81" s="195"/>
      <c r="FVY81" s="195"/>
      <c r="FVZ81" s="195"/>
      <c r="FWA81" s="195"/>
      <c r="FWB81" s="195"/>
      <c r="FWC81" s="195"/>
      <c r="FWD81" s="195"/>
      <c r="FWE81" s="195"/>
      <c r="FWF81" s="195"/>
      <c r="FWG81" s="195"/>
      <c r="FWH81" s="195"/>
      <c r="FWI81" s="195"/>
      <c r="FWJ81" s="195"/>
      <c r="FWK81" s="195"/>
      <c r="FWL81" s="195"/>
      <c r="FWM81" s="195"/>
      <c r="FWN81" s="195"/>
      <c r="FWO81" s="195"/>
      <c r="FWP81" s="195"/>
      <c r="FWQ81" s="195"/>
      <c r="FWR81" s="195"/>
      <c r="FWS81" s="195"/>
      <c r="FWT81" s="195"/>
      <c r="FWU81" s="195"/>
      <c r="FWV81" s="195"/>
      <c r="FWW81" s="195"/>
      <c r="FWX81" s="195"/>
      <c r="FWY81" s="195"/>
      <c r="FWZ81" s="195"/>
      <c r="FXA81" s="195"/>
      <c r="FXB81" s="195"/>
      <c r="FXC81" s="195"/>
      <c r="FXD81" s="195"/>
      <c r="FXE81" s="195"/>
      <c r="FXF81" s="195"/>
      <c r="FXG81" s="195"/>
      <c r="FXH81" s="195"/>
      <c r="FXI81" s="195"/>
      <c r="FXJ81" s="195"/>
      <c r="FXK81" s="195"/>
      <c r="FXL81" s="195"/>
      <c r="FXM81" s="195"/>
      <c r="FXN81" s="195"/>
      <c r="FXO81" s="195"/>
      <c r="FXP81" s="195"/>
      <c r="FXQ81" s="195"/>
      <c r="FXR81" s="195"/>
      <c r="FXS81" s="195"/>
      <c r="FXT81" s="195"/>
      <c r="FXU81" s="195"/>
      <c r="FXV81" s="195"/>
      <c r="FXW81" s="195"/>
      <c r="FXX81" s="195"/>
      <c r="FXY81" s="195"/>
      <c r="FXZ81" s="195"/>
      <c r="FYA81" s="195"/>
      <c r="FYB81" s="195"/>
      <c r="FYC81" s="195"/>
      <c r="FYD81" s="195"/>
      <c r="FYE81" s="195"/>
      <c r="FYF81" s="195"/>
      <c r="FYG81" s="195"/>
      <c r="FYH81" s="195"/>
      <c r="FYI81" s="195"/>
      <c r="FYJ81" s="195"/>
      <c r="FYK81" s="195"/>
      <c r="FYL81" s="195"/>
      <c r="FYM81" s="195"/>
      <c r="FYN81" s="195"/>
      <c r="FYO81" s="195"/>
      <c r="FYP81" s="195"/>
      <c r="FYQ81" s="195"/>
      <c r="FYR81" s="195"/>
      <c r="FYS81" s="195"/>
      <c r="FYT81" s="195"/>
      <c r="FYU81" s="195"/>
      <c r="FYV81" s="195"/>
      <c r="FYW81" s="195"/>
      <c r="FYX81" s="195"/>
      <c r="FYY81" s="195"/>
      <c r="FYZ81" s="195"/>
      <c r="FZA81" s="195"/>
      <c r="FZB81" s="195"/>
      <c r="FZC81" s="195"/>
      <c r="FZD81" s="195"/>
      <c r="FZE81" s="195"/>
      <c r="FZF81" s="195"/>
      <c r="FZG81" s="195"/>
      <c r="FZH81" s="195"/>
      <c r="FZI81" s="195"/>
      <c r="FZJ81" s="195"/>
      <c r="FZK81" s="195"/>
      <c r="FZL81" s="195"/>
      <c r="FZM81" s="195"/>
      <c r="FZN81" s="195"/>
      <c r="FZO81" s="195"/>
      <c r="FZP81" s="195"/>
      <c r="FZQ81" s="195"/>
      <c r="FZR81" s="195"/>
      <c r="FZS81" s="195"/>
      <c r="FZT81" s="195"/>
      <c r="FZU81" s="195"/>
      <c r="FZV81" s="195"/>
      <c r="FZW81" s="195"/>
      <c r="FZX81" s="195"/>
      <c r="FZY81" s="195"/>
      <c r="FZZ81" s="195"/>
      <c r="GAA81" s="195"/>
      <c r="GAB81" s="195"/>
      <c r="GAC81" s="195"/>
      <c r="GAD81" s="195"/>
      <c r="GAE81" s="195"/>
      <c r="GAF81" s="195"/>
      <c r="GAG81" s="195"/>
      <c r="GAH81" s="195"/>
      <c r="GAI81" s="195"/>
      <c r="GAJ81" s="195"/>
      <c r="GAK81" s="195"/>
      <c r="GAL81" s="195"/>
      <c r="GAM81" s="195"/>
      <c r="GAN81" s="195"/>
      <c r="GAO81" s="195"/>
      <c r="GAP81" s="195"/>
      <c r="GAQ81" s="195"/>
      <c r="GAR81" s="195"/>
      <c r="GAS81" s="195"/>
      <c r="GAT81" s="195"/>
      <c r="GAU81" s="195"/>
      <c r="GAV81" s="195"/>
      <c r="GAW81" s="195"/>
      <c r="GAX81" s="195"/>
      <c r="GAY81" s="195"/>
      <c r="GAZ81" s="195"/>
      <c r="GBA81" s="195"/>
      <c r="GBB81" s="195"/>
      <c r="GBC81" s="195"/>
      <c r="GBD81" s="195"/>
      <c r="GBE81" s="195"/>
      <c r="GBF81" s="195"/>
      <c r="GBG81" s="195"/>
      <c r="GBH81" s="195"/>
      <c r="GBI81" s="195"/>
      <c r="GBJ81" s="195"/>
      <c r="GBK81" s="195"/>
      <c r="GBL81" s="195"/>
      <c r="GBM81" s="195"/>
      <c r="GBN81" s="195"/>
      <c r="GBO81" s="195"/>
      <c r="GBP81" s="195"/>
      <c r="GBQ81" s="195"/>
      <c r="GBR81" s="195"/>
      <c r="GBS81" s="195"/>
      <c r="GBT81" s="195"/>
      <c r="GBU81" s="195"/>
      <c r="GBV81" s="195"/>
      <c r="GBW81" s="195"/>
      <c r="GBX81" s="195"/>
      <c r="GBY81" s="195"/>
      <c r="GBZ81" s="195"/>
      <c r="GCA81" s="195"/>
      <c r="GCB81" s="195"/>
      <c r="GCC81" s="195"/>
      <c r="GCD81" s="195"/>
      <c r="GCE81" s="195"/>
      <c r="GCF81" s="195"/>
      <c r="GCG81" s="195"/>
      <c r="GCH81" s="195"/>
      <c r="GCI81" s="195"/>
      <c r="GCJ81" s="195"/>
      <c r="GCK81" s="195"/>
      <c r="GCL81" s="195"/>
      <c r="GCM81" s="195"/>
      <c r="GCN81" s="195"/>
      <c r="GCO81" s="195"/>
      <c r="GCP81" s="195"/>
      <c r="GCQ81" s="195"/>
      <c r="GCR81" s="195"/>
      <c r="GCS81" s="195"/>
      <c r="GCT81" s="195"/>
      <c r="GCU81" s="195"/>
      <c r="GCV81" s="195"/>
      <c r="GCW81" s="195"/>
      <c r="GCX81" s="195"/>
      <c r="GCY81" s="195"/>
      <c r="GCZ81" s="195"/>
      <c r="GDA81" s="195"/>
      <c r="GDB81" s="195"/>
      <c r="GDC81" s="195"/>
      <c r="GDD81" s="195"/>
      <c r="GDE81" s="195"/>
      <c r="GDF81" s="195"/>
      <c r="GDG81" s="195"/>
      <c r="GDH81" s="195"/>
      <c r="GDI81" s="195"/>
      <c r="GDJ81" s="195"/>
      <c r="GDK81" s="195"/>
      <c r="GDL81" s="195"/>
      <c r="GDM81" s="195"/>
      <c r="GDN81" s="195"/>
      <c r="GDO81" s="195"/>
      <c r="GDP81" s="195"/>
      <c r="GDQ81" s="195"/>
      <c r="GDR81" s="195"/>
      <c r="GDS81" s="195"/>
      <c r="GDT81" s="195"/>
      <c r="GDU81" s="195"/>
      <c r="GDV81" s="195"/>
      <c r="GDW81" s="195"/>
      <c r="GDX81" s="195"/>
      <c r="GDY81" s="195"/>
      <c r="GDZ81" s="195"/>
      <c r="GEA81" s="195"/>
      <c r="GEB81" s="195"/>
      <c r="GEC81" s="195"/>
      <c r="GED81" s="195"/>
      <c r="GEE81" s="195"/>
      <c r="GEF81" s="195"/>
      <c r="GEG81" s="195"/>
      <c r="GEH81" s="195"/>
      <c r="GEI81" s="195"/>
      <c r="GEJ81" s="195"/>
      <c r="GEK81" s="195"/>
      <c r="GEL81" s="195"/>
      <c r="GEM81" s="195"/>
      <c r="GEN81" s="195"/>
      <c r="GEO81" s="195"/>
      <c r="GEP81" s="195"/>
      <c r="GEQ81" s="195"/>
      <c r="GER81" s="195"/>
      <c r="GES81" s="195"/>
      <c r="GET81" s="195"/>
      <c r="GEU81" s="195"/>
      <c r="GEV81" s="195"/>
      <c r="GEW81" s="195"/>
      <c r="GEX81" s="195"/>
      <c r="GEY81" s="195"/>
      <c r="GEZ81" s="195"/>
      <c r="GFA81" s="195"/>
      <c r="GFB81" s="195"/>
      <c r="GFC81" s="195"/>
      <c r="GFD81" s="195"/>
      <c r="GFE81" s="195"/>
      <c r="GFF81" s="195"/>
      <c r="GFG81" s="195"/>
      <c r="GFH81" s="195"/>
      <c r="GFI81" s="195"/>
      <c r="GFJ81" s="195"/>
      <c r="GFK81" s="195"/>
      <c r="GFL81" s="195"/>
      <c r="GFM81" s="195"/>
      <c r="GFN81" s="195"/>
      <c r="GFO81" s="195"/>
      <c r="GFP81" s="195"/>
      <c r="GFQ81" s="195"/>
      <c r="GFR81" s="195"/>
      <c r="GFS81" s="195"/>
      <c r="GFT81" s="195"/>
      <c r="GFU81" s="195"/>
      <c r="GFV81" s="195"/>
      <c r="GFW81" s="195"/>
      <c r="GFX81" s="195"/>
      <c r="GFY81" s="195"/>
      <c r="GFZ81" s="195"/>
      <c r="GGA81" s="195"/>
      <c r="GGB81" s="195"/>
      <c r="GGC81" s="195"/>
      <c r="GGD81" s="195"/>
      <c r="GGE81" s="195"/>
      <c r="GGF81" s="195"/>
      <c r="GGG81" s="195"/>
      <c r="GGH81" s="195"/>
      <c r="GGI81" s="195"/>
      <c r="GGJ81" s="195"/>
      <c r="GGK81" s="195"/>
      <c r="GGL81" s="195"/>
      <c r="GGM81" s="195"/>
      <c r="GGN81" s="195"/>
      <c r="GGO81" s="195"/>
      <c r="GGP81" s="195"/>
      <c r="GGQ81" s="195"/>
      <c r="GGR81" s="195"/>
      <c r="GGS81" s="195"/>
      <c r="GGT81" s="195"/>
      <c r="GGU81" s="195"/>
      <c r="GGV81" s="195"/>
      <c r="GGW81" s="195"/>
      <c r="GGX81" s="195"/>
      <c r="GGY81" s="195"/>
      <c r="GGZ81" s="195"/>
      <c r="GHA81" s="195"/>
      <c r="GHB81" s="195"/>
      <c r="GHC81" s="195"/>
      <c r="GHD81" s="195"/>
      <c r="GHE81" s="195"/>
      <c r="GHF81" s="195"/>
      <c r="GHG81" s="195"/>
      <c r="GHH81" s="195"/>
      <c r="GHI81" s="195"/>
      <c r="GHJ81" s="195"/>
      <c r="GHK81" s="195"/>
      <c r="GHL81" s="195"/>
      <c r="GHM81" s="195"/>
      <c r="GHN81" s="195"/>
      <c r="GHO81" s="195"/>
      <c r="GHP81" s="195"/>
      <c r="GHQ81" s="195"/>
      <c r="GHR81" s="195"/>
      <c r="GHS81" s="195"/>
      <c r="GHT81" s="195"/>
      <c r="GHU81" s="195"/>
      <c r="GHV81" s="195"/>
      <c r="GHW81" s="195"/>
      <c r="GHX81" s="195"/>
      <c r="GHY81" s="195"/>
      <c r="GHZ81" s="195"/>
      <c r="GIA81" s="195"/>
      <c r="GIB81" s="195"/>
      <c r="GIC81" s="195"/>
      <c r="GID81" s="195"/>
      <c r="GIE81" s="195"/>
      <c r="GIF81" s="195"/>
      <c r="GIG81" s="195"/>
      <c r="GIH81" s="195"/>
      <c r="GII81" s="195"/>
      <c r="GIJ81" s="195"/>
      <c r="GIK81" s="195"/>
      <c r="GIL81" s="195"/>
      <c r="GIM81" s="195"/>
      <c r="GIN81" s="195"/>
      <c r="GIO81" s="195"/>
      <c r="GIP81" s="195"/>
      <c r="GIQ81" s="195"/>
      <c r="GIR81" s="195"/>
      <c r="GIS81" s="195"/>
      <c r="GIT81" s="195"/>
      <c r="GIU81" s="195"/>
      <c r="GIV81" s="195"/>
      <c r="GIW81" s="195"/>
      <c r="GIX81" s="195"/>
      <c r="GIY81" s="195"/>
      <c r="GIZ81" s="195"/>
      <c r="GJA81" s="195"/>
      <c r="GJB81" s="195"/>
      <c r="GJC81" s="195"/>
      <c r="GJD81" s="195"/>
      <c r="GJE81" s="195"/>
      <c r="GJF81" s="195"/>
      <c r="GJG81" s="195"/>
      <c r="GJH81" s="195"/>
      <c r="GJI81" s="195"/>
      <c r="GJJ81" s="195"/>
      <c r="GJK81" s="195"/>
      <c r="GJL81" s="195"/>
      <c r="GJM81" s="195"/>
      <c r="GJN81" s="195"/>
      <c r="GJO81" s="195"/>
      <c r="GJP81" s="195"/>
      <c r="GJQ81" s="195"/>
      <c r="GJR81" s="195"/>
      <c r="GJS81" s="195"/>
      <c r="GJT81" s="195"/>
      <c r="GJU81" s="195"/>
      <c r="GJV81" s="195"/>
      <c r="GJW81" s="195"/>
      <c r="GJX81" s="195"/>
      <c r="GJY81" s="195"/>
      <c r="GJZ81" s="195"/>
      <c r="GKA81" s="195"/>
      <c r="GKB81" s="195"/>
      <c r="GKC81" s="195"/>
      <c r="GKD81" s="195"/>
      <c r="GKE81" s="195"/>
      <c r="GKF81" s="195"/>
      <c r="GKG81" s="195"/>
      <c r="GKH81" s="195"/>
      <c r="GKI81" s="195"/>
      <c r="GKJ81" s="195"/>
      <c r="GKK81" s="195"/>
      <c r="GKL81" s="195"/>
      <c r="GKM81" s="195"/>
      <c r="GKN81" s="195"/>
      <c r="GKO81" s="195"/>
      <c r="GKP81" s="195"/>
      <c r="GKQ81" s="195"/>
      <c r="GKR81" s="195"/>
      <c r="GKS81" s="195"/>
      <c r="GKT81" s="195"/>
      <c r="GKU81" s="195"/>
      <c r="GKV81" s="195"/>
      <c r="GKW81" s="195"/>
      <c r="GKX81" s="195"/>
      <c r="GKY81" s="195"/>
      <c r="GKZ81" s="195"/>
      <c r="GLA81" s="195"/>
      <c r="GLB81" s="195"/>
      <c r="GLC81" s="195"/>
      <c r="GLD81" s="195"/>
      <c r="GLE81" s="195"/>
      <c r="GLF81" s="195"/>
      <c r="GLG81" s="195"/>
      <c r="GLH81" s="195"/>
      <c r="GLI81" s="195"/>
      <c r="GLJ81" s="195"/>
      <c r="GLK81" s="195"/>
      <c r="GLL81" s="195"/>
      <c r="GLM81" s="195"/>
      <c r="GLN81" s="195"/>
      <c r="GLO81" s="195"/>
      <c r="GLP81" s="195"/>
      <c r="GLQ81" s="195"/>
      <c r="GLR81" s="195"/>
      <c r="GLS81" s="195"/>
      <c r="GLT81" s="195"/>
      <c r="GLU81" s="195"/>
      <c r="GLV81" s="195"/>
      <c r="GLW81" s="195"/>
      <c r="GLX81" s="195"/>
      <c r="GLY81" s="195"/>
      <c r="GLZ81" s="195"/>
      <c r="GMA81" s="195"/>
      <c r="GMB81" s="195"/>
      <c r="GMC81" s="195"/>
      <c r="GMD81" s="195"/>
      <c r="GME81" s="195"/>
      <c r="GMF81" s="195"/>
      <c r="GMG81" s="195"/>
      <c r="GMH81" s="195"/>
      <c r="GMI81" s="195"/>
      <c r="GMJ81" s="195"/>
      <c r="GMK81" s="195"/>
      <c r="GML81" s="195"/>
      <c r="GMM81" s="195"/>
      <c r="GMN81" s="195"/>
      <c r="GMO81" s="195"/>
      <c r="GMP81" s="195"/>
      <c r="GMQ81" s="195"/>
      <c r="GMR81" s="195"/>
      <c r="GMS81" s="195"/>
      <c r="GMT81" s="195"/>
      <c r="GMU81" s="195"/>
      <c r="GMV81" s="195"/>
      <c r="GMW81" s="195"/>
      <c r="GMX81" s="195"/>
      <c r="GMY81" s="195"/>
      <c r="GMZ81" s="195"/>
      <c r="GNA81" s="195"/>
      <c r="GNB81" s="195"/>
      <c r="GNC81" s="195"/>
      <c r="GND81" s="195"/>
      <c r="GNE81" s="195"/>
      <c r="GNF81" s="195"/>
      <c r="GNG81" s="195"/>
      <c r="GNH81" s="195"/>
      <c r="GNI81" s="195"/>
      <c r="GNJ81" s="195"/>
      <c r="GNK81" s="195"/>
      <c r="GNL81" s="195"/>
      <c r="GNM81" s="195"/>
      <c r="GNN81" s="195"/>
      <c r="GNO81" s="195"/>
      <c r="GNP81" s="195"/>
      <c r="GNQ81" s="195"/>
      <c r="GNR81" s="195"/>
      <c r="GNS81" s="195"/>
      <c r="GNT81" s="195"/>
      <c r="GNU81" s="195"/>
      <c r="GNV81" s="195"/>
      <c r="GNW81" s="195"/>
      <c r="GNX81" s="195"/>
      <c r="GNY81" s="195"/>
      <c r="GNZ81" s="195"/>
      <c r="GOA81" s="195"/>
      <c r="GOB81" s="195"/>
      <c r="GOC81" s="195"/>
      <c r="GOD81" s="195"/>
      <c r="GOE81" s="195"/>
      <c r="GOF81" s="195"/>
      <c r="GOG81" s="195"/>
      <c r="GOH81" s="195"/>
      <c r="GOI81" s="195"/>
      <c r="GOJ81" s="195"/>
      <c r="GOK81" s="195"/>
      <c r="GOL81" s="195"/>
      <c r="GOM81" s="195"/>
      <c r="GON81" s="195"/>
      <c r="GOO81" s="195"/>
      <c r="GOP81" s="195"/>
      <c r="GOQ81" s="195"/>
      <c r="GOR81" s="195"/>
      <c r="GOS81" s="195"/>
      <c r="GOT81" s="195"/>
      <c r="GOU81" s="195"/>
      <c r="GOV81" s="195"/>
      <c r="GOW81" s="195"/>
      <c r="GOX81" s="195"/>
      <c r="GOY81" s="195"/>
      <c r="GOZ81" s="195"/>
      <c r="GPA81" s="195"/>
      <c r="GPB81" s="195"/>
      <c r="GPC81" s="195"/>
      <c r="GPD81" s="195"/>
      <c r="GPE81" s="195"/>
      <c r="GPF81" s="195"/>
      <c r="GPG81" s="195"/>
      <c r="GPH81" s="195"/>
      <c r="GPI81" s="195"/>
      <c r="GPJ81" s="195"/>
      <c r="GPK81" s="195"/>
      <c r="GPL81" s="195"/>
      <c r="GPM81" s="195"/>
      <c r="GPN81" s="195"/>
      <c r="GPO81" s="195"/>
      <c r="GPP81" s="195"/>
      <c r="GPQ81" s="195"/>
      <c r="GPR81" s="195"/>
      <c r="GPS81" s="195"/>
      <c r="GPT81" s="195"/>
      <c r="GPU81" s="195"/>
      <c r="GPV81" s="195"/>
      <c r="GPW81" s="195"/>
      <c r="GPX81" s="195"/>
      <c r="GPY81" s="195"/>
      <c r="GPZ81" s="195"/>
      <c r="GQA81" s="195"/>
      <c r="GQB81" s="195"/>
      <c r="GQC81" s="195"/>
      <c r="GQD81" s="195"/>
      <c r="GQE81" s="195"/>
      <c r="GQF81" s="195"/>
      <c r="GQG81" s="195"/>
      <c r="GQH81" s="195"/>
      <c r="GQI81" s="195"/>
      <c r="GQJ81" s="195"/>
      <c r="GQK81" s="195"/>
      <c r="GQL81" s="195"/>
      <c r="GQM81" s="195"/>
      <c r="GQN81" s="195"/>
      <c r="GQO81" s="195"/>
      <c r="GQP81" s="195"/>
      <c r="GQQ81" s="195"/>
      <c r="GQR81" s="195"/>
      <c r="GQS81" s="195"/>
      <c r="GQT81" s="195"/>
      <c r="GQU81" s="195"/>
      <c r="GQV81" s="195"/>
      <c r="GQW81" s="195"/>
      <c r="GQX81" s="195"/>
      <c r="GQY81" s="195"/>
      <c r="GQZ81" s="195"/>
      <c r="GRA81" s="195"/>
      <c r="GRB81" s="195"/>
      <c r="GRC81" s="195"/>
      <c r="GRD81" s="195"/>
      <c r="GRE81" s="195"/>
      <c r="GRF81" s="195"/>
      <c r="GRG81" s="195"/>
      <c r="GRH81" s="195"/>
      <c r="GRI81" s="195"/>
      <c r="GRJ81" s="195"/>
      <c r="GRK81" s="195"/>
      <c r="GRL81" s="195"/>
      <c r="GRM81" s="195"/>
      <c r="GRN81" s="195"/>
      <c r="GRO81" s="195"/>
      <c r="GRP81" s="195"/>
      <c r="GRQ81" s="195"/>
      <c r="GRR81" s="195"/>
      <c r="GRS81" s="195"/>
      <c r="GRT81" s="195"/>
      <c r="GRU81" s="195"/>
      <c r="GRV81" s="195"/>
      <c r="GRW81" s="195"/>
      <c r="GRX81" s="195"/>
      <c r="GRY81" s="195"/>
      <c r="GRZ81" s="195"/>
      <c r="GSA81" s="195"/>
      <c r="GSB81" s="195"/>
      <c r="GSC81" s="195"/>
      <c r="GSD81" s="195"/>
      <c r="GSE81" s="195"/>
      <c r="GSF81" s="195"/>
      <c r="GSG81" s="195"/>
      <c r="GSH81" s="195"/>
      <c r="GSI81" s="195"/>
      <c r="GSJ81" s="195"/>
      <c r="GSK81" s="195"/>
      <c r="GSL81" s="195"/>
      <c r="GSM81" s="195"/>
      <c r="GSN81" s="195"/>
      <c r="GSO81" s="195"/>
      <c r="GSP81" s="195"/>
      <c r="GSQ81" s="195"/>
      <c r="GSR81" s="195"/>
      <c r="GSS81" s="195"/>
      <c r="GST81" s="195"/>
      <c r="GSU81" s="195"/>
      <c r="GSV81" s="195"/>
      <c r="GSW81" s="195"/>
      <c r="GSX81" s="195"/>
      <c r="GSY81" s="195"/>
      <c r="GSZ81" s="195"/>
      <c r="GTA81" s="195"/>
      <c r="GTB81" s="195"/>
      <c r="GTC81" s="195"/>
      <c r="GTD81" s="195"/>
      <c r="GTE81" s="195"/>
      <c r="GTF81" s="195"/>
      <c r="GTG81" s="195"/>
      <c r="GTH81" s="195"/>
      <c r="GTI81" s="195"/>
      <c r="GTJ81" s="195"/>
      <c r="GTK81" s="195"/>
      <c r="GTL81" s="195"/>
      <c r="GTM81" s="195"/>
      <c r="GTN81" s="195"/>
      <c r="GTO81" s="195"/>
      <c r="GTP81" s="195"/>
      <c r="GTQ81" s="195"/>
      <c r="GTR81" s="195"/>
      <c r="GTS81" s="195"/>
      <c r="GTT81" s="195"/>
      <c r="GTU81" s="195"/>
      <c r="GTV81" s="195"/>
      <c r="GTW81" s="195"/>
      <c r="GTX81" s="195"/>
      <c r="GTY81" s="195"/>
      <c r="GTZ81" s="195"/>
      <c r="GUA81" s="195"/>
      <c r="GUB81" s="195"/>
      <c r="GUC81" s="195"/>
      <c r="GUD81" s="195"/>
      <c r="GUE81" s="195"/>
      <c r="GUF81" s="195"/>
      <c r="GUG81" s="195"/>
      <c r="GUH81" s="195"/>
      <c r="GUI81" s="195"/>
      <c r="GUJ81" s="195"/>
      <c r="GUK81" s="195"/>
      <c r="GUL81" s="195"/>
      <c r="GUM81" s="195"/>
      <c r="GUN81" s="195"/>
      <c r="GUO81" s="195"/>
      <c r="GUP81" s="195"/>
      <c r="GUQ81" s="195"/>
      <c r="GUR81" s="195"/>
      <c r="GUS81" s="195"/>
      <c r="GUT81" s="195"/>
      <c r="GUU81" s="195"/>
      <c r="GUV81" s="195"/>
      <c r="GUW81" s="195"/>
      <c r="GUX81" s="195"/>
      <c r="GUY81" s="195"/>
      <c r="GUZ81" s="195"/>
      <c r="GVA81" s="195"/>
      <c r="GVB81" s="195"/>
      <c r="GVC81" s="195"/>
      <c r="GVD81" s="195"/>
      <c r="GVE81" s="195"/>
      <c r="GVF81" s="195"/>
      <c r="GVG81" s="195"/>
      <c r="GVH81" s="195"/>
      <c r="GVI81" s="195"/>
      <c r="GVJ81" s="195"/>
      <c r="GVK81" s="195"/>
      <c r="GVL81" s="195"/>
      <c r="GVM81" s="195"/>
      <c r="GVN81" s="195"/>
      <c r="GVO81" s="195"/>
      <c r="GVP81" s="195"/>
      <c r="GVQ81" s="195"/>
      <c r="GVR81" s="195"/>
      <c r="GVS81" s="195"/>
      <c r="GVT81" s="195"/>
      <c r="GVU81" s="195"/>
      <c r="GVV81" s="195"/>
      <c r="GVW81" s="195"/>
      <c r="GVX81" s="195"/>
      <c r="GVY81" s="195"/>
      <c r="GVZ81" s="195"/>
      <c r="GWA81" s="195"/>
      <c r="GWB81" s="195"/>
      <c r="GWC81" s="195"/>
      <c r="GWD81" s="195"/>
      <c r="GWE81" s="195"/>
      <c r="GWF81" s="195"/>
      <c r="GWG81" s="195"/>
      <c r="GWH81" s="195"/>
      <c r="GWI81" s="195"/>
      <c r="GWJ81" s="195"/>
      <c r="GWK81" s="195"/>
      <c r="GWL81" s="195"/>
      <c r="GWM81" s="195"/>
      <c r="GWN81" s="195"/>
      <c r="GWO81" s="195"/>
      <c r="GWP81" s="195"/>
      <c r="GWQ81" s="195"/>
      <c r="GWR81" s="195"/>
      <c r="GWS81" s="195"/>
      <c r="GWT81" s="195"/>
      <c r="GWU81" s="195"/>
      <c r="GWV81" s="195"/>
      <c r="GWW81" s="195"/>
      <c r="GWX81" s="195"/>
      <c r="GWY81" s="195"/>
      <c r="GWZ81" s="195"/>
      <c r="GXA81" s="195"/>
      <c r="GXB81" s="195"/>
      <c r="GXC81" s="195"/>
      <c r="GXD81" s="195"/>
      <c r="GXE81" s="195"/>
      <c r="GXF81" s="195"/>
      <c r="GXG81" s="195"/>
      <c r="GXH81" s="195"/>
      <c r="GXI81" s="195"/>
      <c r="GXJ81" s="195"/>
      <c r="GXK81" s="195"/>
      <c r="GXL81" s="195"/>
      <c r="GXM81" s="195"/>
      <c r="GXN81" s="195"/>
      <c r="GXO81" s="195"/>
      <c r="GXP81" s="195"/>
      <c r="GXQ81" s="195"/>
      <c r="GXR81" s="195"/>
      <c r="GXS81" s="195"/>
      <c r="GXT81" s="195"/>
      <c r="GXU81" s="195"/>
      <c r="GXV81" s="195"/>
      <c r="GXW81" s="195"/>
      <c r="GXX81" s="195"/>
      <c r="GXY81" s="195"/>
      <c r="GXZ81" s="195"/>
      <c r="GYA81" s="195"/>
      <c r="GYB81" s="195"/>
      <c r="GYC81" s="195"/>
      <c r="GYD81" s="195"/>
      <c r="GYE81" s="195"/>
      <c r="GYF81" s="195"/>
      <c r="GYG81" s="195"/>
      <c r="GYH81" s="195"/>
      <c r="GYI81" s="195"/>
      <c r="GYJ81" s="195"/>
      <c r="GYK81" s="195"/>
      <c r="GYL81" s="195"/>
      <c r="GYM81" s="195"/>
      <c r="GYN81" s="195"/>
      <c r="GYO81" s="195"/>
      <c r="GYP81" s="195"/>
      <c r="GYQ81" s="195"/>
      <c r="GYR81" s="195"/>
      <c r="GYS81" s="195"/>
      <c r="GYT81" s="195"/>
      <c r="GYU81" s="195"/>
      <c r="GYV81" s="195"/>
      <c r="GYW81" s="195"/>
      <c r="GYX81" s="195"/>
      <c r="GYY81" s="195"/>
      <c r="GYZ81" s="195"/>
      <c r="GZA81" s="195"/>
      <c r="GZB81" s="195"/>
      <c r="GZC81" s="195"/>
      <c r="GZD81" s="195"/>
      <c r="GZE81" s="195"/>
      <c r="GZF81" s="195"/>
      <c r="GZG81" s="195"/>
      <c r="GZH81" s="195"/>
      <c r="GZI81" s="195"/>
      <c r="GZJ81" s="195"/>
      <c r="GZK81" s="195"/>
      <c r="GZL81" s="195"/>
      <c r="GZM81" s="195"/>
      <c r="GZN81" s="195"/>
      <c r="GZO81" s="195"/>
      <c r="GZP81" s="195"/>
      <c r="GZQ81" s="195"/>
      <c r="GZR81" s="195"/>
      <c r="GZS81" s="195"/>
      <c r="GZT81" s="195"/>
      <c r="GZU81" s="195"/>
      <c r="GZV81" s="195"/>
      <c r="GZW81" s="195"/>
      <c r="GZX81" s="195"/>
      <c r="GZY81" s="195"/>
      <c r="GZZ81" s="195"/>
      <c r="HAA81" s="195"/>
      <c r="HAB81" s="195"/>
      <c r="HAC81" s="195"/>
      <c r="HAD81" s="195"/>
      <c r="HAE81" s="195"/>
      <c r="HAF81" s="195"/>
      <c r="HAG81" s="195"/>
      <c r="HAH81" s="195"/>
      <c r="HAI81" s="195"/>
      <c r="HAJ81" s="195"/>
      <c r="HAK81" s="195"/>
      <c r="HAL81" s="195"/>
      <c r="HAM81" s="195"/>
      <c r="HAN81" s="195"/>
      <c r="HAO81" s="195"/>
      <c r="HAP81" s="195"/>
      <c r="HAQ81" s="195"/>
      <c r="HAR81" s="195"/>
      <c r="HAS81" s="195"/>
      <c r="HAT81" s="195"/>
      <c r="HAU81" s="195"/>
      <c r="HAV81" s="195"/>
      <c r="HAW81" s="195"/>
      <c r="HAX81" s="195"/>
      <c r="HAY81" s="195"/>
      <c r="HAZ81" s="195"/>
      <c r="HBA81" s="195"/>
      <c r="HBB81" s="195"/>
      <c r="HBC81" s="195"/>
      <c r="HBD81" s="195"/>
      <c r="HBE81" s="195"/>
      <c r="HBF81" s="195"/>
      <c r="HBG81" s="195"/>
      <c r="HBH81" s="195"/>
      <c r="HBI81" s="195"/>
      <c r="HBJ81" s="195"/>
      <c r="HBK81" s="195"/>
      <c r="HBL81" s="195"/>
      <c r="HBM81" s="195"/>
      <c r="HBN81" s="195"/>
      <c r="HBO81" s="195"/>
      <c r="HBP81" s="195"/>
      <c r="HBQ81" s="195"/>
      <c r="HBR81" s="195"/>
      <c r="HBS81" s="195"/>
      <c r="HBT81" s="195"/>
      <c r="HBU81" s="195"/>
      <c r="HBV81" s="195"/>
      <c r="HBW81" s="195"/>
      <c r="HBX81" s="195"/>
      <c r="HBY81" s="195"/>
      <c r="HBZ81" s="195"/>
      <c r="HCA81" s="195"/>
      <c r="HCB81" s="195"/>
      <c r="HCC81" s="195"/>
      <c r="HCD81" s="195"/>
      <c r="HCE81" s="195"/>
      <c r="HCF81" s="195"/>
      <c r="HCG81" s="195"/>
      <c r="HCH81" s="195"/>
      <c r="HCI81" s="195"/>
      <c r="HCJ81" s="195"/>
      <c r="HCK81" s="195"/>
      <c r="HCL81" s="195"/>
      <c r="HCM81" s="195"/>
      <c r="HCN81" s="195"/>
      <c r="HCO81" s="195"/>
      <c r="HCP81" s="195"/>
      <c r="HCQ81" s="195"/>
      <c r="HCR81" s="195"/>
      <c r="HCS81" s="195"/>
      <c r="HCT81" s="195"/>
      <c r="HCU81" s="195"/>
      <c r="HCV81" s="195"/>
      <c r="HCW81" s="195"/>
      <c r="HCX81" s="195"/>
      <c r="HCY81" s="195"/>
      <c r="HCZ81" s="195"/>
      <c r="HDA81" s="195"/>
      <c r="HDB81" s="195"/>
      <c r="HDC81" s="195"/>
      <c r="HDD81" s="195"/>
      <c r="HDE81" s="195"/>
      <c r="HDF81" s="195"/>
      <c r="HDG81" s="195"/>
      <c r="HDH81" s="195"/>
      <c r="HDI81" s="195"/>
      <c r="HDJ81" s="195"/>
      <c r="HDK81" s="195"/>
      <c r="HDL81" s="195"/>
      <c r="HDM81" s="195"/>
      <c r="HDN81" s="195"/>
      <c r="HDO81" s="195"/>
      <c r="HDP81" s="195"/>
      <c r="HDQ81" s="195"/>
      <c r="HDR81" s="195"/>
      <c r="HDS81" s="195"/>
      <c r="HDT81" s="195"/>
      <c r="HDU81" s="195"/>
      <c r="HDV81" s="195"/>
      <c r="HDW81" s="195"/>
      <c r="HDX81" s="195"/>
      <c r="HDY81" s="195"/>
      <c r="HDZ81" s="195"/>
      <c r="HEA81" s="195"/>
      <c r="HEB81" s="195"/>
      <c r="HEC81" s="195"/>
      <c r="HED81" s="195"/>
      <c r="HEE81" s="195"/>
      <c r="HEF81" s="195"/>
      <c r="HEG81" s="195"/>
      <c r="HEH81" s="195"/>
      <c r="HEI81" s="195"/>
      <c r="HEJ81" s="195"/>
      <c r="HEK81" s="195"/>
      <c r="HEL81" s="195"/>
      <c r="HEM81" s="195"/>
      <c r="HEN81" s="195"/>
      <c r="HEO81" s="195"/>
      <c r="HEP81" s="195"/>
      <c r="HEQ81" s="195"/>
      <c r="HER81" s="195"/>
      <c r="HES81" s="195"/>
      <c r="HET81" s="195"/>
      <c r="HEU81" s="195"/>
      <c r="HEV81" s="195"/>
      <c r="HEW81" s="195"/>
      <c r="HEX81" s="195"/>
      <c r="HEY81" s="195"/>
      <c r="HEZ81" s="195"/>
      <c r="HFA81" s="195"/>
      <c r="HFB81" s="195"/>
      <c r="HFC81" s="195"/>
      <c r="HFD81" s="195"/>
      <c r="HFE81" s="195"/>
      <c r="HFF81" s="195"/>
      <c r="HFG81" s="195"/>
      <c r="HFH81" s="195"/>
      <c r="HFI81" s="195"/>
      <c r="HFJ81" s="195"/>
      <c r="HFK81" s="195"/>
      <c r="HFL81" s="195"/>
      <c r="HFM81" s="195"/>
      <c r="HFN81" s="195"/>
      <c r="HFO81" s="195"/>
      <c r="HFP81" s="195"/>
      <c r="HFQ81" s="195"/>
      <c r="HFR81" s="195"/>
      <c r="HFS81" s="195"/>
      <c r="HFT81" s="195"/>
      <c r="HFU81" s="195"/>
      <c r="HFV81" s="195"/>
      <c r="HFW81" s="195"/>
      <c r="HFX81" s="195"/>
      <c r="HFY81" s="195"/>
      <c r="HFZ81" s="195"/>
      <c r="HGA81" s="195"/>
      <c r="HGB81" s="195"/>
      <c r="HGC81" s="195"/>
      <c r="HGD81" s="195"/>
      <c r="HGE81" s="195"/>
      <c r="HGF81" s="195"/>
      <c r="HGG81" s="195"/>
      <c r="HGH81" s="195"/>
      <c r="HGI81" s="195"/>
      <c r="HGJ81" s="195"/>
      <c r="HGK81" s="195"/>
      <c r="HGL81" s="195"/>
      <c r="HGM81" s="195"/>
      <c r="HGN81" s="195"/>
      <c r="HGO81" s="195"/>
      <c r="HGP81" s="195"/>
      <c r="HGQ81" s="195"/>
      <c r="HGR81" s="195"/>
      <c r="HGS81" s="195"/>
      <c r="HGT81" s="195"/>
      <c r="HGU81" s="195"/>
      <c r="HGV81" s="195"/>
      <c r="HGW81" s="195"/>
      <c r="HGX81" s="195"/>
      <c r="HGY81" s="195"/>
      <c r="HGZ81" s="195"/>
      <c r="HHA81" s="195"/>
      <c r="HHB81" s="195"/>
      <c r="HHC81" s="195"/>
      <c r="HHD81" s="195"/>
      <c r="HHE81" s="195"/>
      <c r="HHF81" s="195"/>
      <c r="HHG81" s="195"/>
      <c r="HHH81" s="195"/>
      <c r="HHI81" s="195"/>
      <c r="HHJ81" s="195"/>
      <c r="HHK81" s="195"/>
      <c r="HHL81" s="195"/>
      <c r="HHM81" s="195"/>
      <c r="HHN81" s="195"/>
      <c r="HHO81" s="195"/>
      <c r="HHP81" s="195"/>
      <c r="HHQ81" s="195"/>
      <c r="HHR81" s="195"/>
      <c r="HHS81" s="195"/>
      <c r="HHT81" s="195"/>
      <c r="HHU81" s="195"/>
      <c r="HHV81" s="195"/>
      <c r="HHW81" s="195"/>
      <c r="HHX81" s="195"/>
      <c r="HHY81" s="195"/>
      <c r="HHZ81" s="195"/>
      <c r="HIA81" s="195"/>
      <c r="HIB81" s="195"/>
      <c r="HIC81" s="195"/>
      <c r="HID81" s="195"/>
      <c r="HIE81" s="195"/>
      <c r="HIF81" s="195"/>
      <c r="HIG81" s="195"/>
      <c r="HIH81" s="195"/>
      <c r="HII81" s="195"/>
      <c r="HIJ81" s="195"/>
      <c r="HIK81" s="195"/>
      <c r="HIL81" s="195"/>
      <c r="HIM81" s="195"/>
      <c r="HIN81" s="195"/>
      <c r="HIO81" s="195"/>
      <c r="HIP81" s="195"/>
      <c r="HIQ81" s="195"/>
      <c r="HIR81" s="195"/>
      <c r="HIS81" s="195"/>
      <c r="HIT81" s="195"/>
      <c r="HIU81" s="195"/>
      <c r="HIV81" s="195"/>
      <c r="HIW81" s="195"/>
      <c r="HIX81" s="195"/>
      <c r="HIY81" s="195"/>
      <c r="HIZ81" s="195"/>
      <c r="HJA81" s="195"/>
      <c r="HJB81" s="195"/>
      <c r="HJC81" s="195"/>
      <c r="HJD81" s="195"/>
      <c r="HJE81" s="195"/>
      <c r="HJF81" s="195"/>
      <c r="HJG81" s="195"/>
      <c r="HJH81" s="195"/>
      <c r="HJI81" s="195"/>
      <c r="HJJ81" s="195"/>
      <c r="HJK81" s="195"/>
      <c r="HJL81" s="195"/>
      <c r="HJM81" s="195"/>
      <c r="HJN81" s="195"/>
      <c r="HJO81" s="195"/>
      <c r="HJP81" s="195"/>
      <c r="HJQ81" s="195"/>
      <c r="HJR81" s="195"/>
      <c r="HJS81" s="195"/>
      <c r="HJT81" s="195"/>
      <c r="HJU81" s="195"/>
      <c r="HJV81" s="195"/>
      <c r="HJW81" s="195"/>
      <c r="HJX81" s="195"/>
      <c r="HJY81" s="195"/>
      <c r="HJZ81" s="195"/>
      <c r="HKA81" s="195"/>
      <c r="HKB81" s="195"/>
      <c r="HKC81" s="195"/>
      <c r="HKD81" s="195"/>
      <c r="HKE81" s="195"/>
      <c r="HKF81" s="195"/>
      <c r="HKG81" s="195"/>
      <c r="HKH81" s="195"/>
      <c r="HKI81" s="195"/>
      <c r="HKJ81" s="195"/>
      <c r="HKK81" s="195"/>
      <c r="HKL81" s="195"/>
      <c r="HKM81" s="195"/>
      <c r="HKN81" s="195"/>
      <c r="HKO81" s="195"/>
      <c r="HKP81" s="195"/>
      <c r="HKQ81" s="195"/>
      <c r="HKR81" s="195"/>
      <c r="HKS81" s="195"/>
      <c r="HKT81" s="195"/>
      <c r="HKU81" s="195"/>
      <c r="HKV81" s="195"/>
      <c r="HKW81" s="195"/>
      <c r="HKX81" s="195"/>
      <c r="HKY81" s="195"/>
      <c r="HKZ81" s="195"/>
      <c r="HLA81" s="195"/>
      <c r="HLB81" s="195"/>
      <c r="HLC81" s="195"/>
      <c r="HLD81" s="195"/>
      <c r="HLE81" s="195"/>
      <c r="HLF81" s="195"/>
      <c r="HLG81" s="195"/>
      <c r="HLH81" s="195"/>
      <c r="HLI81" s="195"/>
      <c r="HLJ81" s="195"/>
      <c r="HLK81" s="195"/>
      <c r="HLL81" s="195"/>
      <c r="HLM81" s="195"/>
      <c r="HLN81" s="195"/>
      <c r="HLO81" s="195"/>
      <c r="HLP81" s="195"/>
      <c r="HLQ81" s="195"/>
      <c r="HLR81" s="195"/>
      <c r="HLS81" s="195"/>
      <c r="HLT81" s="195"/>
      <c r="HLU81" s="195"/>
      <c r="HLV81" s="195"/>
      <c r="HLW81" s="195"/>
      <c r="HLX81" s="195"/>
      <c r="HLY81" s="195"/>
      <c r="HLZ81" s="195"/>
      <c r="HMA81" s="195"/>
      <c r="HMB81" s="195"/>
      <c r="HMC81" s="195"/>
      <c r="HMD81" s="195"/>
      <c r="HME81" s="195"/>
      <c r="HMF81" s="195"/>
      <c r="HMG81" s="195"/>
      <c r="HMH81" s="195"/>
      <c r="HMI81" s="195"/>
      <c r="HMJ81" s="195"/>
      <c r="HMK81" s="195"/>
      <c r="HML81" s="195"/>
      <c r="HMM81" s="195"/>
      <c r="HMN81" s="195"/>
      <c r="HMO81" s="195"/>
      <c r="HMP81" s="195"/>
      <c r="HMQ81" s="195"/>
      <c r="HMR81" s="195"/>
      <c r="HMS81" s="195"/>
      <c r="HMT81" s="195"/>
      <c r="HMU81" s="195"/>
      <c r="HMV81" s="195"/>
      <c r="HMW81" s="195"/>
      <c r="HMX81" s="195"/>
      <c r="HMY81" s="195"/>
      <c r="HMZ81" s="195"/>
      <c r="HNA81" s="195"/>
      <c r="HNB81" s="195"/>
      <c r="HNC81" s="195"/>
      <c r="HND81" s="195"/>
      <c r="HNE81" s="195"/>
      <c r="HNF81" s="195"/>
      <c r="HNG81" s="195"/>
      <c r="HNH81" s="195"/>
      <c r="HNI81" s="195"/>
      <c r="HNJ81" s="195"/>
      <c r="HNK81" s="195"/>
      <c r="HNL81" s="195"/>
      <c r="HNM81" s="195"/>
      <c r="HNN81" s="195"/>
      <c r="HNO81" s="195"/>
      <c r="HNP81" s="195"/>
      <c r="HNQ81" s="195"/>
      <c r="HNR81" s="195"/>
      <c r="HNS81" s="195"/>
      <c r="HNT81" s="195"/>
      <c r="HNU81" s="195"/>
      <c r="HNV81" s="195"/>
      <c r="HNW81" s="195"/>
      <c r="HNX81" s="195"/>
      <c r="HNY81" s="195"/>
      <c r="HNZ81" s="195"/>
      <c r="HOA81" s="195"/>
      <c r="HOB81" s="195"/>
      <c r="HOC81" s="195"/>
      <c r="HOD81" s="195"/>
      <c r="HOE81" s="195"/>
      <c r="HOF81" s="195"/>
      <c r="HOG81" s="195"/>
      <c r="HOH81" s="195"/>
      <c r="HOI81" s="195"/>
      <c r="HOJ81" s="195"/>
      <c r="HOK81" s="195"/>
      <c r="HOL81" s="195"/>
      <c r="HOM81" s="195"/>
      <c r="HON81" s="195"/>
      <c r="HOO81" s="195"/>
      <c r="HOP81" s="195"/>
      <c r="HOQ81" s="195"/>
      <c r="HOR81" s="195"/>
      <c r="HOS81" s="195"/>
      <c r="HOT81" s="195"/>
      <c r="HOU81" s="195"/>
      <c r="HOV81" s="195"/>
      <c r="HOW81" s="195"/>
      <c r="HOX81" s="195"/>
      <c r="HOY81" s="195"/>
      <c r="HOZ81" s="195"/>
      <c r="HPA81" s="195"/>
      <c r="HPB81" s="195"/>
      <c r="HPC81" s="195"/>
      <c r="HPD81" s="195"/>
      <c r="HPE81" s="195"/>
      <c r="HPF81" s="195"/>
      <c r="HPG81" s="195"/>
      <c r="HPH81" s="195"/>
      <c r="HPI81" s="195"/>
      <c r="HPJ81" s="195"/>
      <c r="HPK81" s="195"/>
      <c r="HPL81" s="195"/>
      <c r="HPM81" s="195"/>
      <c r="HPN81" s="195"/>
      <c r="HPO81" s="195"/>
      <c r="HPP81" s="195"/>
      <c r="HPQ81" s="195"/>
      <c r="HPR81" s="195"/>
      <c r="HPS81" s="195"/>
      <c r="HPT81" s="195"/>
      <c r="HPU81" s="195"/>
      <c r="HPV81" s="195"/>
      <c r="HPW81" s="195"/>
      <c r="HPX81" s="195"/>
      <c r="HPY81" s="195"/>
      <c r="HPZ81" s="195"/>
      <c r="HQA81" s="195"/>
      <c r="HQB81" s="195"/>
      <c r="HQC81" s="195"/>
      <c r="HQD81" s="195"/>
      <c r="HQE81" s="195"/>
      <c r="HQF81" s="195"/>
      <c r="HQG81" s="195"/>
      <c r="HQH81" s="195"/>
      <c r="HQI81" s="195"/>
      <c r="HQJ81" s="195"/>
      <c r="HQK81" s="195"/>
      <c r="HQL81" s="195"/>
      <c r="HQM81" s="195"/>
      <c r="HQN81" s="195"/>
      <c r="HQO81" s="195"/>
      <c r="HQP81" s="195"/>
      <c r="HQQ81" s="195"/>
      <c r="HQR81" s="195"/>
      <c r="HQS81" s="195"/>
      <c r="HQT81" s="195"/>
      <c r="HQU81" s="195"/>
      <c r="HQV81" s="195"/>
      <c r="HQW81" s="195"/>
      <c r="HQX81" s="195"/>
      <c r="HQY81" s="195"/>
      <c r="HQZ81" s="195"/>
      <c r="HRA81" s="195"/>
      <c r="HRB81" s="195"/>
      <c r="HRC81" s="195"/>
      <c r="HRD81" s="195"/>
      <c r="HRE81" s="195"/>
      <c r="HRF81" s="195"/>
      <c r="HRG81" s="195"/>
      <c r="HRH81" s="195"/>
      <c r="HRI81" s="195"/>
      <c r="HRJ81" s="195"/>
      <c r="HRK81" s="195"/>
      <c r="HRL81" s="195"/>
      <c r="HRM81" s="195"/>
      <c r="HRN81" s="195"/>
      <c r="HRO81" s="195"/>
      <c r="HRP81" s="195"/>
      <c r="HRQ81" s="195"/>
      <c r="HRR81" s="195"/>
      <c r="HRS81" s="195"/>
      <c r="HRT81" s="195"/>
      <c r="HRU81" s="195"/>
      <c r="HRV81" s="195"/>
      <c r="HRW81" s="195"/>
      <c r="HRX81" s="195"/>
      <c r="HRY81" s="195"/>
      <c r="HRZ81" s="195"/>
      <c r="HSA81" s="195"/>
      <c r="HSB81" s="195"/>
      <c r="HSC81" s="195"/>
      <c r="HSD81" s="195"/>
      <c r="HSE81" s="195"/>
      <c r="HSF81" s="195"/>
      <c r="HSG81" s="195"/>
      <c r="HSH81" s="195"/>
      <c r="HSI81" s="195"/>
      <c r="HSJ81" s="195"/>
      <c r="HSK81" s="195"/>
      <c r="HSL81" s="195"/>
      <c r="HSM81" s="195"/>
      <c r="HSN81" s="195"/>
      <c r="HSO81" s="195"/>
      <c r="HSP81" s="195"/>
      <c r="HSQ81" s="195"/>
      <c r="HSR81" s="195"/>
      <c r="HSS81" s="195"/>
      <c r="HST81" s="195"/>
      <c r="HSU81" s="195"/>
      <c r="HSV81" s="195"/>
      <c r="HSW81" s="195"/>
      <c r="HSX81" s="195"/>
      <c r="HSY81" s="195"/>
      <c r="HSZ81" s="195"/>
      <c r="HTA81" s="195"/>
      <c r="HTB81" s="195"/>
      <c r="HTC81" s="195"/>
      <c r="HTD81" s="195"/>
      <c r="HTE81" s="195"/>
      <c r="HTF81" s="195"/>
      <c r="HTG81" s="195"/>
      <c r="HTH81" s="195"/>
      <c r="HTI81" s="195"/>
      <c r="HTJ81" s="195"/>
      <c r="HTK81" s="195"/>
      <c r="HTL81" s="195"/>
      <c r="HTM81" s="195"/>
      <c r="HTN81" s="195"/>
      <c r="HTO81" s="195"/>
      <c r="HTP81" s="195"/>
      <c r="HTQ81" s="195"/>
      <c r="HTR81" s="195"/>
      <c r="HTS81" s="195"/>
      <c r="HTT81" s="195"/>
      <c r="HTU81" s="195"/>
      <c r="HTV81" s="195"/>
      <c r="HTW81" s="195"/>
      <c r="HTX81" s="195"/>
      <c r="HTY81" s="195"/>
      <c r="HTZ81" s="195"/>
      <c r="HUA81" s="195"/>
      <c r="HUB81" s="195"/>
      <c r="HUC81" s="195"/>
      <c r="HUD81" s="195"/>
      <c r="HUE81" s="195"/>
      <c r="HUF81" s="195"/>
      <c r="HUG81" s="195"/>
      <c r="HUH81" s="195"/>
      <c r="HUI81" s="195"/>
      <c r="HUJ81" s="195"/>
      <c r="HUK81" s="195"/>
      <c r="HUL81" s="195"/>
      <c r="HUM81" s="195"/>
      <c r="HUN81" s="195"/>
      <c r="HUO81" s="195"/>
      <c r="HUP81" s="195"/>
      <c r="HUQ81" s="195"/>
      <c r="HUR81" s="195"/>
      <c r="HUS81" s="195"/>
      <c r="HUT81" s="195"/>
      <c r="HUU81" s="195"/>
      <c r="HUV81" s="195"/>
      <c r="HUW81" s="195"/>
      <c r="HUX81" s="195"/>
      <c r="HUY81" s="195"/>
      <c r="HUZ81" s="195"/>
      <c r="HVA81" s="195"/>
      <c r="HVB81" s="195"/>
      <c r="HVC81" s="195"/>
      <c r="HVD81" s="195"/>
      <c r="HVE81" s="195"/>
      <c r="HVF81" s="195"/>
      <c r="HVG81" s="195"/>
      <c r="HVH81" s="195"/>
      <c r="HVI81" s="195"/>
      <c r="HVJ81" s="195"/>
      <c r="HVK81" s="195"/>
      <c r="HVL81" s="195"/>
      <c r="HVM81" s="195"/>
      <c r="HVN81" s="195"/>
      <c r="HVO81" s="195"/>
      <c r="HVP81" s="195"/>
      <c r="HVQ81" s="195"/>
      <c r="HVR81" s="195"/>
      <c r="HVS81" s="195"/>
      <c r="HVT81" s="195"/>
      <c r="HVU81" s="195"/>
      <c r="HVV81" s="195"/>
      <c r="HVW81" s="195"/>
      <c r="HVX81" s="195"/>
      <c r="HVY81" s="195"/>
      <c r="HVZ81" s="195"/>
      <c r="HWA81" s="195"/>
      <c r="HWB81" s="195"/>
      <c r="HWC81" s="195"/>
      <c r="HWD81" s="195"/>
      <c r="HWE81" s="195"/>
      <c r="HWF81" s="195"/>
      <c r="HWG81" s="195"/>
      <c r="HWH81" s="195"/>
      <c r="HWI81" s="195"/>
      <c r="HWJ81" s="195"/>
      <c r="HWK81" s="195"/>
      <c r="HWL81" s="195"/>
      <c r="HWM81" s="195"/>
      <c r="HWN81" s="195"/>
      <c r="HWO81" s="195"/>
      <c r="HWP81" s="195"/>
      <c r="HWQ81" s="195"/>
      <c r="HWR81" s="195"/>
      <c r="HWS81" s="195"/>
      <c r="HWT81" s="195"/>
      <c r="HWU81" s="195"/>
      <c r="HWV81" s="195"/>
      <c r="HWW81" s="195"/>
      <c r="HWX81" s="195"/>
      <c r="HWY81" s="195"/>
      <c r="HWZ81" s="195"/>
      <c r="HXA81" s="195"/>
      <c r="HXB81" s="195"/>
      <c r="HXC81" s="195"/>
      <c r="HXD81" s="195"/>
      <c r="HXE81" s="195"/>
      <c r="HXF81" s="195"/>
      <c r="HXG81" s="195"/>
      <c r="HXH81" s="195"/>
      <c r="HXI81" s="195"/>
      <c r="HXJ81" s="195"/>
      <c r="HXK81" s="195"/>
      <c r="HXL81" s="195"/>
      <c r="HXM81" s="195"/>
      <c r="HXN81" s="195"/>
      <c r="HXO81" s="195"/>
      <c r="HXP81" s="195"/>
      <c r="HXQ81" s="195"/>
      <c r="HXR81" s="195"/>
      <c r="HXS81" s="195"/>
      <c r="HXT81" s="195"/>
      <c r="HXU81" s="195"/>
      <c r="HXV81" s="195"/>
      <c r="HXW81" s="195"/>
      <c r="HXX81" s="195"/>
      <c r="HXY81" s="195"/>
      <c r="HXZ81" s="195"/>
      <c r="HYA81" s="195"/>
      <c r="HYB81" s="195"/>
      <c r="HYC81" s="195"/>
      <c r="HYD81" s="195"/>
      <c r="HYE81" s="195"/>
      <c r="HYF81" s="195"/>
      <c r="HYG81" s="195"/>
      <c r="HYH81" s="195"/>
      <c r="HYI81" s="195"/>
      <c r="HYJ81" s="195"/>
      <c r="HYK81" s="195"/>
      <c r="HYL81" s="195"/>
      <c r="HYM81" s="195"/>
      <c r="HYN81" s="195"/>
      <c r="HYO81" s="195"/>
      <c r="HYP81" s="195"/>
      <c r="HYQ81" s="195"/>
      <c r="HYR81" s="195"/>
      <c r="HYS81" s="195"/>
      <c r="HYT81" s="195"/>
      <c r="HYU81" s="195"/>
      <c r="HYV81" s="195"/>
      <c r="HYW81" s="195"/>
      <c r="HYX81" s="195"/>
      <c r="HYY81" s="195"/>
      <c r="HYZ81" s="195"/>
      <c r="HZA81" s="195"/>
      <c r="HZB81" s="195"/>
      <c r="HZC81" s="195"/>
      <c r="HZD81" s="195"/>
      <c r="HZE81" s="195"/>
      <c r="HZF81" s="195"/>
      <c r="HZG81" s="195"/>
      <c r="HZH81" s="195"/>
      <c r="HZI81" s="195"/>
      <c r="HZJ81" s="195"/>
      <c r="HZK81" s="195"/>
      <c r="HZL81" s="195"/>
      <c r="HZM81" s="195"/>
      <c r="HZN81" s="195"/>
      <c r="HZO81" s="195"/>
      <c r="HZP81" s="195"/>
      <c r="HZQ81" s="195"/>
      <c r="HZR81" s="195"/>
      <c r="HZS81" s="195"/>
      <c r="HZT81" s="195"/>
      <c r="HZU81" s="195"/>
      <c r="HZV81" s="195"/>
      <c r="HZW81" s="195"/>
      <c r="HZX81" s="195"/>
      <c r="HZY81" s="195"/>
      <c r="HZZ81" s="195"/>
      <c r="IAA81" s="195"/>
      <c r="IAB81" s="195"/>
      <c r="IAC81" s="195"/>
      <c r="IAD81" s="195"/>
      <c r="IAE81" s="195"/>
      <c r="IAF81" s="195"/>
      <c r="IAG81" s="195"/>
      <c r="IAH81" s="195"/>
      <c r="IAI81" s="195"/>
      <c r="IAJ81" s="195"/>
      <c r="IAK81" s="195"/>
      <c r="IAL81" s="195"/>
      <c r="IAM81" s="195"/>
      <c r="IAN81" s="195"/>
      <c r="IAO81" s="195"/>
      <c r="IAP81" s="195"/>
      <c r="IAQ81" s="195"/>
      <c r="IAR81" s="195"/>
      <c r="IAS81" s="195"/>
      <c r="IAT81" s="195"/>
      <c r="IAU81" s="195"/>
      <c r="IAV81" s="195"/>
      <c r="IAW81" s="195"/>
      <c r="IAX81" s="195"/>
      <c r="IAY81" s="195"/>
      <c r="IAZ81" s="195"/>
      <c r="IBA81" s="195"/>
      <c r="IBB81" s="195"/>
      <c r="IBC81" s="195"/>
      <c r="IBD81" s="195"/>
      <c r="IBE81" s="195"/>
      <c r="IBF81" s="195"/>
      <c r="IBG81" s="195"/>
      <c r="IBH81" s="195"/>
      <c r="IBI81" s="195"/>
      <c r="IBJ81" s="195"/>
      <c r="IBK81" s="195"/>
      <c r="IBL81" s="195"/>
      <c r="IBM81" s="195"/>
      <c r="IBN81" s="195"/>
      <c r="IBO81" s="195"/>
      <c r="IBP81" s="195"/>
      <c r="IBQ81" s="195"/>
      <c r="IBR81" s="195"/>
      <c r="IBS81" s="195"/>
      <c r="IBT81" s="195"/>
      <c r="IBU81" s="195"/>
      <c r="IBV81" s="195"/>
      <c r="IBW81" s="195"/>
      <c r="IBX81" s="195"/>
      <c r="IBY81" s="195"/>
      <c r="IBZ81" s="195"/>
      <c r="ICA81" s="195"/>
      <c r="ICB81" s="195"/>
      <c r="ICC81" s="195"/>
      <c r="ICD81" s="195"/>
      <c r="ICE81" s="195"/>
      <c r="ICF81" s="195"/>
      <c r="ICG81" s="195"/>
      <c r="ICH81" s="195"/>
      <c r="ICI81" s="195"/>
      <c r="ICJ81" s="195"/>
      <c r="ICK81" s="195"/>
      <c r="ICL81" s="195"/>
      <c r="ICM81" s="195"/>
      <c r="ICN81" s="195"/>
      <c r="ICO81" s="195"/>
      <c r="ICP81" s="195"/>
      <c r="ICQ81" s="195"/>
      <c r="ICR81" s="195"/>
      <c r="ICS81" s="195"/>
      <c r="ICT81" s="195"/>
      <c r="ICU81" s="195"/>
      <c r="ICV81" s="195"/>
      <c r="ICW81" s="195"/>
      <c r="ICX81" s="195"/>
      <c r="ICY81" s="195"/>
      <c r="ICZ81" s="195"/>
      <c r="IDA81" s="195"/>
      <c r="IDB81" s="195"/>
      <c r="IDC81" s="195"/>
      <c r="IDD81" s="195"/>
      <c r="IDE81" s="195"/>
      <c r="IDF81" s="195"/>
      <c r="IDG81" s="195"/>
      <c r="IDH81" s="195"/>
      <c r="IDI81" s="195"/>
      <c r="IDJ81" s="195"/>
      <c r="IDK81" s="195"/>
      <c r="IDL81" s="195"/>
      <c r="IDM81" s="195"/>
      <c r="IDN81" s="195"/>
      <c r="IDO81" s="195"/>
      <c r="IDP81" s="195"/>
      <c r="IDQ81" s="195"/>
      <c r="IDR81" s="195"/>
      <c r="IDS81" s="195"/>
      <c r="IDT81" s="195"/>
      <c r="IDU81" s="195"/>
      <c r="IDV81" s="195"/>
      <c r="IDW81" s="195"/>
      <c r="IDX81" s="195"/>
      <c r="IDY81" s="195"/>
      <c r="IDZ81" s="195"/>
      <c r="IEA81" s="195"/>
      <c r="IEB81" s="195"/>
      <c r="IEC81" s="195"/>
      <c r="IED81" s="195"/>
      <c r="IEE81" s="195"/>
      <c r="IEF81" s="195"/>
      <c r="IEG81" s="195"/>
      <c r="IEH81" s="195"/>
      <c r="IEI81" s="195"/>
      <c r="IEJ81" s="195"/>
      <c r="IEK81" s="195"/>
      <c r="IEL81" s="195"/>
      <c r="IEM81" s="195"/>
      <c r="IEN81" s="195"/>
      <c r="IEO81" s="195"/>
      <c r="IEP81" s="195"/>
      <c r="IEQ81" s="195"/>
      <c r="IER81" s="195"/>
      <c r="IES81" s="195"/>
      <c r="IET81" s="195"/>
      <c r="IEU81" s="195"/>
      <c r="IEV81" s="195"/>
      <c r="IEW81" s="195"/>
      <c r="IEX81" s="195"/>
      <c r="IEY81" s="195"/>
      <c r="IEZ81" s="195"/>
      <c r="IFA81" s="195"/>
      <c r="IFB81" s="195"/>
      <c r="IFC81" s="195"/>
      <c r="IFD81" s="195"/>
      <c r="IFE81" s="195"/>
      <c r="IFF81" s="195"/>
      <c r="IFG81" s="195"/>
      <c r="IFH81" s="195"/>
      <c r="IFI81" s="195"/>
      <c r="IFJ81" s="195"/>
      <c r="IFK81" s="195"/>
      <c r="IFL81" s="195"/>
      <c r="IFM81" s="195"/>
      <c r="IFN81" s="195"/>
      <c r="IFO81" s="195"/>
      <c r="IFP81" s="195"/>
      <c r="IFQ81" s="195"/>
      <c r="IFR81" s="195"/>
      <c r="IFS81" s="195"/>
      <c r="IFT81" s="195"/>
      <c r="IFU81" s="195"/>
      <c r="IFV81" s="195"/>
      <c r="IFW81" s="195"/>
      <c r="IFX81" s="195"/>
      <c r="IFY81" s="195"/>
      <c r="IFZ81" s="195"/>
      <c r="IGA81" s="195"/>
      <c r="IGB81" s="195"/>
      <c r="IGC81" s="195"/>
      <c r="IGD81" s="195"/>
      <c r="IGE81" s="195"/>
      <c r="IGF81" s="195"/>
      <c r="IGG81" s="195"/>
      <c r="IGH81" s="195"/>
      <c r="IGI81" s="195"/>
      <c r="IGJ81" s="195"/>
      <c r="IGK81" s="195"/>
      <c r="IGL81" s="195"/>
      <c r="IGM81" s="195"/>
      <c r="IGN81" s="195"/>
      <c r="IGO81" s="195"/>
      <c r="IGP81" s="195"/>
      <c r="IGQ81" s="195"/>
      <c r="IGR81" s="195"/>
      <c r="IGS81" s="195"/>
      <c r="IGT81" s="195"/>
      <c r="IGU81" s="195"/>
      <c r="IGV81" s="195"/>
      <c r="IGW81" s="195"/>
      <c r="IGX81" s="195"/>
      <c r="IGY81" s="195"/>
      <c r="IGZ81" s="195"/>
      <c r="IHA81" s="195"/>
      <c r="IHB81" s="195"/>
      <c r="IHC81" s="195"/>
      <c r="IHD81" s="195"/>
      <c r="IHE81" s="195"/>
      <c r="IHF81" s="195"/>
      <c r="IHG81" s="195"/>
      <c r="IHH81" s="195"/>
      <c r="IHI81" s="195"/>
      <c r="IHJ81" s="195"/>
      <c r="IHK81" s="195"/>
      <c r="IHL81" s="195"/>
      <c r="IHM81" s="195"/>
      <c r="IHN81" s="195"/>
      <c r="IHO81" s="195"/>
      <c r="IHP81" s="195"/>
      <c r="IHQ81" s="195"/>
      <c r="IHR81" s="195"/>
      <c r="IHS81" s="195"/>
      <c r="IHT81" s="195"/>
      <c r="IHU81" s="195"/>
      <c r="IHV81" s="195"/>
      <c r="IHW81" s="195"/>
      <c r="IHX81" s="195"/>
      <c r="IHY81" s="195"/>
      <c r="IHZ81" s="195"/>
      <c r="IIA81" s="195"/>
      <c r="IIB81" s="195"/>
      <c r="IIC81" s="195"/>
      <c r="IID81" s="195"/>
      <c r="IIE81" s="195"/>
      <c r="IIF81" s="195"/>
      <c r="IIG81" s="195"/>
      <c r="IIH81" s="195"/>
      <c r="III81" s="195"/>
      <c r="IIJ81" s="195"/>
      <c r="IIK81" s="195"/>
      <c r="IIL81" s="195"/>
      <c r="IIM81" s="195"/>
      <c r="IIN81" s="195"/>
      <c r="IIO81" s="195"/>
      <c r="IIP81" s="195"/>
      <c r="IIQ81" s="195"/>
      <c r="IIR81" s="195"/>
      <c r="IIS81" s="195"/>
      <c r="IIT81" s="195"/>
      <c r="IIU81" s="195"/>
      <c r="IIV81" s="195"/>
      <c r="IIW81" s="195"/>
      <c r="IIX81" s="195"/>
      <c r="IIY81" s="195"/>
      <c r="IIZ81" s="195"/>
      <c r="IJA81" s="195"/>
      <c r="IJB81" s="195"/>
      <c r="IJC81" s="195"/>
      <c r="IJD81" s="195"/>
      <c r="IJE81" s="195"/>
      <c r="IJF81" s="195"/>
      <c r="IJG81" s="195"/>
      <c r="IJH81" s="195"/>
      <c r="IJI81" s="195"/>
      <c r="IJJ81" s="195"/>
      <c r="IJK81" s="195"/>
      <c r="IJL81" s="195"/>
      <c r="IJM81" s="195"/>
      <c r="IJN81" s="195"/>
      <c r="IJO81" s="195"/>
      <c r="IJP81" s="195"/>
      <c r="IJQ81" s="195"/>
      <c r="IJR81" s="195"/>
      <c r="IJS81" s="195"/>
      <c r="IJT81" s="195"/>
      <c r="IJU81" s="195"/>
      <c r="IJV81" s="195"/>
      <c r="IJW81" s="195"/>
      <c r="IJX81" s="195"/>
      <c r="IJY81" s="195"/>
      <c r="IJZ81" s="195"/>
      <c r="IKA81" s="195"/>
      <c r="IKB81" s="195"/>
      <c r="IKC81" s="195"/>
      <c r="IKD81" s="195"/>
      <c r="IKE81" s="195"/>
      <c r="IKF81" s="195"/>
      <c r="IKG81" s="195"/>
      <c r="IKH81" s="195"/>
      <c r="IKI81" s="195"/>
      <c r="IKJ81" s="195"/>
      <c r="IKK81" s="195"/>
      <c r="IKL81" s="195"/>
      <c r="IKM81" s="195"/>
      <c r="IKN81" s="195"/>
      <c r="IKO81" s="195"/>
      <c r="IKP81" s="195"/>
      <c r="IKQ81" s="195"/>
      <c r="IKR81" s="195"/>
      <c r="IKS81" s="195"/>
      <c r="IKT81" s="195"/>
      <c r="IKU81" s="195"/>
      <c r="IKV81" s="195"/>
      <c r="IKW81" s="195"/>
      <c r="IKX81" s="195"/>
      <c r="IKY81" s="195"/>
      <c r="IKZ81" s="195"/>
      <c r="ILA81" s="195"/>
      <c r="ILB81" s="195"/>
      <c r="ILC81" s="195"/>
      <c r="ILD81" s="195"/>
      <c r="ILE81" s="195"/>
      <c r="ILF81" s="195"/>
      <c r="ILG81" s="195"/>
      <c r="ILH81" s="195"/>
      <c r="ILI81" s="195"/>
      <c r="ILJ81" s="195"/>
      <c r="ILK81" s="195"/>
      <c r="ILL81" s="195"/>
      <c r="ILM81" s="195"/>
      <c r="ILN81" s="195"/>
      <c r="ILO81" s="195"/>
      <c r="ILP81" s="195"/>
      <c r="ILQ81" s="195"/>
      <c r="ILR81" s="195"/>
      <c r="ILS81" s="195"/>
      <c r="ILT81" s="195"/>
      <c r="ILU81" s="195"/>
      <c r="ILV81" s="195"/>
      <c r="ILW81" s="195"/>
      <c r="ILX81" s="195"/>
      <c r="ILY81" s="195"/>
      <c r="ILZ81" s="195"/>
      <c r="IMA81" s="195"/>
      <c r="IMB81" s="195"/>
      <c r="IMC81" s="195"/>
      <c r="IMD81" s="195"/>
      <c r="IME81" s="195"/>
      <c r="IMF81" s="195"/>
      <c r="IMG81" s="195"/>
      <c r="IMH81" s="195"/>
      <c r="IMI81" s="195"/>
      <c r="IMJ81" s="195"/>
      <c r="IMK81" s="195"/>
      <c r="IML81" s="195"/>
      <c r="IMM81" s="195"/>
      <c r="IMN81" s="195"/>
      <c r="IMO81" s="195"/>
      <c r="IMP81" s="195"/>
      <c r="IMQ81" s="195"/>
      <c r="IMR81" s="195"/>
      <c r="IMS81" s="195"/>
      <c r="IMT81" s="195"/>
      <c r="IMU81" s="195"/>
      <c r="IMV81" s="195"/>
      <c r="IMW81" s="195"/>
      <c r="IMX81" s="195"/>
      <c r="IMY81" s="195"/>
      <c r="IMZ81" s="195"/>
      <c r="INA81" s="195"/>
      <c r="INB81" s="195"/>
      <c r="INC81" s="195"/>
      <c r="IND81" s="195"/>
      <c r="INE81" s="195"/>
      <c r="INF81" s="195"/>
      <c r="ING81" s="195"/>
      <c r="INH81" s="195"/>
      <c r="INI81" s="195"/>
      <c r="INJ81" s="195"/>
      <c r="INK81" s="195"/>
      <c r="INL81" s="195"/>
      <c r="INM81" s="195"/>
      <c r="INN81" s="195"/>
      <c r="INO81" s="195"/>
      <c r="INP81" s="195"/>
      <c r="INQ81" s="195"/>
      <c r="INR81" s="195"/>
      <c r="INS81" s="195"/>
      <c r="INT81" s="195"/>
      <c r="INU81" s="195"/>
      <c r="INV81" s="195"/>
      <c r="INW81" s="195"/>
      <c r="INX81" s="195"/>
      <c r="INY81" s="195"/>
      <c r="INZ81" s="195"/>
      <c r="IOA81" s="195"/>
      <c r="IOB81" s="195"/>
      <c r="IOC81" s="195"/>
      <c r="IOD81" s="195"/>
      <c r="IOE81" s="195"/>
      <c r="IOF81" s="195"/>
      <c r="IOG81" s="195"/>
      <c r="IOH81" s="195"/>
      <c r="IOI81" s="195"/>
      <c r="IOJ81" s="195"/>
      <c r="IOK81" s="195"/>
      <c r="IOL81" s="195"/>
      <c r="IOM81" s="195"/>
      <c r="ION81" s="195"/>
      <c r="IOO81" s="195"/>
      <c r="IOP81" s="195"/>
      <c r="IOQ81" s="195"/>
      <c r="IOR81" s="195"/>
      <c r="IOS81" s="195"/>
      <c r="IOT81" s="195"/>
      <c r="IOU81" s="195"/>
      <c r="IOV81" s="195"/>
      <c r="IOW81" s="195"/>
      <c r="IOX81" s="195"/>
      <c r="IOY81" s="195"/>
      <c r="IOZ81" s="195"/>
      <c r="IPA81" s="195"/>
      <c r="IPB81" s="195"/>
      <c r="IPC81" s="195"/>
      <c r="IPD81" s="195"/>
      <c r="IPE81" s="195"/>
      <c r="IPF81" s="195"/>
      <c r="IPG81" s="195"/>
      <c r="IPH81" s="195"/>
      <c r="IPI81" s="195"/>
      <c r="IPJ81" s="195"/>
      <c r="IPK81" s="195"/>
      <c r="IPL81" s="195"/>
      <c r="IPM81" s="195"/>
      <c r="IPN81" s="195"/>
      <c r="IPO81" s="195"/>
      <c r="IPP81" s="195"/>
      <c r="IPQ81" s="195"/>
      <c r="IPR81" s="195"/>
      <c r="IPS81" s="195"/>
      <c r="IPT81" s="195"/>
      <c r="IPU81" s="195"/>
      <c r="IPV81" s="195"/>
      <c r="IPW81" s="195"/>
      <c r="IPX81" s="195"/>
      <c r="IPY81" s="195"/>
      <c r="IPZ81" s="195"/>
      <c r="IQA81" s="195"/>
      <c r="IQB81" s="195"/>
      <c r="IQC81" s="195"/>
      <c r="IQD81" s="195"/>
      <c r="IQE81" s="195"/>
      <c r="IQF81" s="195"/>
      <c r="IQG81" s="195"/>
      <c r="IQH81" s="195"/>
      <c r="IQI81" s="195"/>
      <c r="IQJ81" s="195"/>
      <c r="IQK81" s="195"/>
      <c r="IQL81" s="195"/>
      <c r="IQM81" s="195"/>
      <c r="IQN81" s="195"/>
      <c r="IQO81" s="195"/>
      <c r="IQP81" s="195"/>
      <c r="IQQ81" s="195"/>
      <c r="IQR81" s="195"/>
      <c r="IQS81" s="195"/>
      <c r="IQT81" s="195"/>
      <c r="IQU81" s="195"/>
      <c r="IQV81" s="195"/>
      <c r="IQW81" s="195"/>
      <c r="IQX81" s="195"/>
      <c r="IQY81" s="195"/>
      <c r="IQZ81" s="195"/>
      <c r="IRA81" s="195"/>
      <c r="IRB81" s="195"/>
      <c r="IRC81" s="195"/>
      <c r="IRD81" s="195"/>
      <c r="IRE81" s="195"/>
      <c r="IRF81" s="195"/>
      <c r="IRG81" s="195"/>
      <c r="IRH81" s="195"/>
      <c r="IRI81" s="195"/>
      <c r="IRJ81" s="195"/>
      <c r="IRK81" s="195"/>
      <c r="IRL81" s="195"/>
      <c r="IRM81" s="195"/>
      <c r="IRN81" s="195"/>
      <c r="IRO81" s="195"/>
      <c r="IRP81" s="195"/>
      <c r="IRQ81" s="195"/>
      <c r="IRR81" s="195"/>
      <c r="IRS81" s="195"/>
      <c r="IRT81" s="195"/>
      <c r="IRU81" s="195"/>
      <c r="IRV81" s="195"/>
      <c r="IRW81" s="195"/>
      <c r="IRX81" s="195"/>
      <c r="IRY81" s="195"/>
      <c r="IRZ81" s="195"/>
      <c r="ISA81" s="195"/>
      <c r="ISB81" s="195"/>
      <c r="ISC81" s="195"/>
      <c r="ISD81" s="195"/>
      <c r="ISE81" s="195"/>
      <c r="ISF81" s="195"/>
      <c r="ISG81" s="195"/>
      <c r="ISH81" s="195"/>
      <c r="ISI81" s="195"/>
      <c r="ISJ81" s="195"/>
      <c r="ISK81" s="195"/>
      <c r="ISL81" s="195"/>
      <c r="ISM81" s="195"/>
      <c r="ISN81" s="195"/>
      <c r="ISO81" s="195"/>
      <c r="ISP81" s="195"/>
      <c r="ISQ81" s="195"/>
      <c r="ISR81" s="195"/>
      <c r="ISS81" s="195"/>
      <c r="IST81" s="195"/>
      <c r="ISU81" s="195"/>
      <c r="ISV81" s="195"/>
      <c r="ISW81" s="195"/>
      <c r="ISX81" s="195"/>
      <c r="ISY81" s="195"/>
      <c r="ISZ81" s="195"/>
      <c r="ITA81" s="195"/>
      <c r="ITB81" s="195"/>
      <c r="ITC81" s="195"/>
      <c r="ITD81" s="195"/>
      <c r="ITE81" s="195"/>
      <c r="ITF81" s="195"/>
      <c r="ITG81" s="195"/>
      <c r="ITH81" s="195"/>
      <c r="ITI81" s="195"/>
      <c r="ITJ81" s="195"/>
      <c r="ITK81" s="195"/>
      <c r="ITL81" s="195"/>
      <c r="ITM81" s="195"/>
      <c r="ITN81" s="195"/>
      <c r="ITO81" s="195"/>
      <c r="ITP81" s="195"/>
      <c r="ITQ81" s="195"/>
      <c r="ITR81" s="195"/>
      <c r="ITS81" s="195"/>
      <c r="ITT81" s="195"/>
      <c r="ITU81" s="195"/>
      <c r="ITV81" s="195"/>
      <c r="ITW81" s="195"/>
      <c r="ITX81" s="195"/>
      <c r="ITY81" s="195"/>
      <c r="ITZ81" s="195"/>
      <c r="IUA81" s="195"/>
      <c r="IUB81" s="195"/>
      <c r="IUC81" s="195"/>
      <c r="IUD81" s="195"/>
      <c r="IUE81" s="195"/>
      <c r="IUF81" s="195"/>
      <c r="IUG81" s="195"/>
      <c r="IUH81" s="195"/>
      <c r="IUI81" s="195"/>
      <c r="IUJ81" s="195"/>
      <c r="IUK81" s="195"/>
      <c r="IUL81" s="195"/>
      <c r="IUM81" s="195"/>
      <c r="IUN81" s="195"/>
      <c r="IUO81" s="195"/>
      <c r="IUP81" s="195"/>
      <c r="IUQ81" s="195"/>
      <c r="IUR81" s="195"/>
      <c r="IUS81" s="195"/>
      <c r="IUT81" s="195"/>
      <c r="IUU81" s="195"/>
      <c r="IUV81" s="195"/>
      <c r="IUW81" s="195"/>
      <c r="IUX81" s="195"/>
      <c r="IUY81" s="195"/>
      <c r="IUZ81" s="195"/>
      <c r="IVA81" s="195"/>
      <c r="IVB81" s="195"/>
      <c r="IVC81" s="195"/>
      <c r="IVD81" s="195"/>
      <c r="IVE81" s="195"/>
      <c r="IVF81" s="195"/>
      <c r="IVG81" s="195"/>
      <c r="IVH81" s="195"/>
      <c r="IVI81" s="195"/>
      <c r="IVJ81" s="195"/>
      <c r="IVK81" s="195"/>
      <c r="IVL81" s="195"/>
      <c r="IVM81" s="195"/>
      <c r="IVN81" s="195"/>
      <c r="IVO81" s="195"/>
      <c r="IVP81" s="195"/>
      <c r="IVQ81" s="195"/>
      <c r="IVR81" s="195"/>
      <c r="IVS81" s="195"/>
      <c r="IVT81" s="195"/>
      <c r="IVU81" s="195"/>
      <c r="IVV81" s="195"/>
      <c r="IVW81" s="195"/>
      <c r="IVX81" s="195"/>
      <c r="IVY81" s="195"/>
      <c r="IVZ81" s="195"/>
      <c r="IWA81" s="195"/>
      <c r="IWB81" s="195"/>
      <c r="IWC81" s="195"/>
      <c r="IWD81" s="195"/>
      <c r="IWE81" s="195"/>
      <c r="IWF81" s="195"/>
      <c r="IWG81" s="195"/>
      <c r="IWH81" s="195"/>
      <c r="IWI81" s="195"/>
      <c r="IWJ81" s="195"/>
      <c r="IWK81" s="195"/>
      <c r="IWL81" s="195"/>
      <c r="IWM81" s="195"/>
      <c r="IWN81" s="195"/>
      <c r="IWO81" s="195"/>
      <c r="IWP81" s="195"/>
      <c r="IWQ81" s="195"/>
      <c r="IWR81" s="195"/>
      <c r="IWS81" s="195"/>
      <c r="IWT81" s="195"/>
      <c r="IWU81" s="195"/>
      <c r="IWV81" s="195"/>
      <c r="IWW81" s="195"/>
      <c r="IWX81" s="195"/>
      <c r="IWY81" s="195"/>
      <c r="IWZ81" s="195"/>
      <c r="IXA81" s="195"/>
      <c r="IXB81" s="195"/>
      <c r="IXC81" s="195"/>
      <c r="IXD81" s="195"/>
      <c r="IXE81" s="195"/>
      <c r="IXF81" s="195"/>
      <c r="IXG81" s="195"/>
      <c r="IXH81" s="195"/>
      <c r="IXI81" s="195"/>
      <c r="IXJ81" s="195"/>
      <c r="IXK81" s="195"/>
      <c r="IXL81" s="195"/>
      <c r="IXM81" s="195"/>
      <c r="IXN81" s="195"/>
      <c r="IXO81" s="195"/>
      <c r="IXP81" s="195"/>
      <c r="IXQ81" s="195"/>
      <c r="IXR81" s="195"/>
      <c r="IXS81" s="195"/>
      <c r="IXT81" s="195"/>
      <c r="IXU81" s="195"/>
      <c r="IXV81" s="195"/>
      <c r="IXW81" s="195"/>
      <c r="IXX81" s="195"/>
      <c r="IXY81" s="195"/>
      <c r="IXZ81" s="195"/>
      <c r="IYA81" s="195"/>
      <c r="IYB81" s="195"/>
      <c r="IYC81" s="195"/>
      <c r="IYD81" s="195"/>
      <c r="IYE81" s="195"/>
      <c r="IYF81" s="195"/>
      <c r="IYG81" s="195"/>
      <c r="IYH81" s="195"/>
      <c r="IYI81" s="195"/>
      <c r="IYJ81" s="195"/>
      <c r="IYK81" s="195"/>
      <c r="IYL81" s="195"/>
      <c r="IYM81" s="195"/>
      <c r="IYN81" s="195"/>
      <c r="IYO81" s="195"/>
      <c r="IYP81" s="195"/>
      <c r="IYQ81" s="195"/>
      <c r="IYR81" s="195"/>
      <c r="IYS81" s="195"/>
      <c r="IYT81" s="195"/>
      <c r="IYU81" s="195"/>
      <c r="IYV81" s="195"/>
      <c r="IYW81" s="195"/>
      <c r="IYX81" s="195"/>
      <c r="IYY81" s="195"/>
      <c r="IYZ81" s="195"/>
      <c r="IZA81" s="195"/>
      <c r="IZB81" s="195"/>
      <c r="IZC81" s="195"/>
      <c r="IZD81" s="195"/>
      <c r="IZE81" s="195"/>
      <c r="IZF81" s="195"/>
      <c r="IZG81" s="195"/>
      <c r="IZH81" s="195"/>
      <c r="IZI81" s="195"/>
      <c r="IZJ81" s="195"/>
      <c r="IZK81" s="195"/>
      <c r="IZL81" s="195"/>
      <c r="IZM81" s="195"/>
      <c r="IZN81" s="195"/>
      <c r="IZO81" s="195"/>
      <c r="IZP81" s="195"/>
      <c r="IZQ81" s="195"/>
      <c r="IZR81" s="195"/>
      <c r="IZS81" s="195"/>
      <c r="IZT81" s="195"/>
      <c r="IZU81" s="195"/>
      <c r="IZV81" s="195"/>
      <c r="IZW81" s="195"/>
      <c r="IZX81" s="195"/>
      <c r="IZY81" s="195"/>
      <c r="IZZ81" s="195"/>
      <c r="JAA81" s="195"/>
      <c r="JAB81" s="195"/>
      <c r="JAC81" s="195"/>
      <c r="JAD81" s="195"/>
      <c r="JAE81" s="195"/>
      <c r="JAF81" s="195"/>
      <c r="JAG81" s="195"/>
      <c r="JAH81" s="195"/>
      <c r="JAI81" s="195"/>
      <c r="JAJ81" s="195"/>
      <c r="JAK81" s="195"/>
      <c r="JAL81" s="195"/>
      <c r="JAM81" s="195"/>
      <c r="JAN81" s="195"/>
      <c r="JAO81" s="195"/>
      <c r="JAP81" s="195"/>
      <c r="JAQ81" s="195"/>
      <c r="JAR81" s="195"/>
      <c r="JAS81" s="195"/>
      <c r="JAT81" s="195"/>
      <c r="JAU81" s="195"/>
      <c r="JAV81" s="195"/>
      <c r="JAW81" s="195"/>
      <c r="JAX81" s="195"/>
      <c r="JAY81" s="195"/>
      <c r="JAZ81" s="195"/>
      <c r="JBA81" s="195"/>
      <c r="JBB81" s="195"/>
      <c r="JBC81" s="195"/>
      <c r="JBD81" s="195"/>
      <c r="JBE81" s="195"/>
      <c r="JBF81" s="195"/>
      <c r="JBG81" s="195"/>
      <c r="JBH81" s="195"/>
      <c r="JBI81" s="195"/>
      <c r="JBJ81" s="195"/>
      <c r="JBK81" s="195"/>
      <c r="JBL81" s="195"/>
      <c r="JBM81" s="195"/>
      <c r="JBN81" s="195"/>
      <c r="JBO81" s="195"/>
      <c r="JBP81" s="195"/>
      <c r="JBQ81" s="195"/>
      <c r="JBR81" s="195"/>
      <c r="JBS81" s="195"/>
      <c r="JBT81" s="195"/>
      <c r="JBU81" s="195"/>
      <c r="JBV81" s="195"/>
      <c r="JBW81" s="195"/>
      <c r="JBX81" s="195"/>
      <c r="JBY81" s="195"/>
      <c r="JBZ81" s="195"/>
      <c r="JCA81" s="195"/>
      <c r="JCB81" s="195"/>
      <c r="JCC81" s="195"/>
      <c r="JCD81" s="195"/>
      <c r="JCE81" s="195"/>
      <c r="JCF81" s="195"/>
      <c r="JCG81" s="195"/>
      <c r="JCH81" s="195"/>
      <c r="JCI81" s="195"/>
      <c r="JCJ81" s="195"/>
      <c r="JCK81" s="195"/>
      <c r="JCL81" s="195"/>
      <c r="JCM81" s="195"/>
      <c r="JCN81" s="195"/>
      <c r="JCO81" s="195"/>
      <c r="JCP81" s="195"/>
      <c r="JCQ81" s="195"/>
      <c r="JCR81" s="195"/>
      <c r="JCS81" s="195"/>
      <c r="JCT81" s="195"/>
      <c r="JCU81" s="195"/>
      <c r="JCV81" s="195"/>
      <c r="JCW81" s="195"/>
      <c r="JCX81" s="195"/>
      <c r="JCY81" s="195"/>
      <c r="JCZ81" s="195"/>
      <c r="JDA81" s="195"/>
      <c r="JDB81" s="195"/>
      <c r="JDC81" s="195"/>
      <c r="JDD81" s="195"/>
      <c r="JDE81" s="195"/>
      <c r="JDF81" s="195"/>
      <c r="JDG81" s="195"/>
      <c r="JDH81" s="195"/>
      <c r="JDI81" s="195"/>
      <c r="JDJ81" s="195"/>
      <c r="JDK81" s="195"/>
      <c r="JDL81" s="195"/>
      <c r="JDM81" s="195"/>
      <c r="JDN81" s="195"/>
      <c r="JDO81" s="195"/>
      <c r="JDP81" s="195"/>
      <c r="JDQ81" s="195"/>
      <c r="JDR81" s="195"/>
      <c r="JDS81" s="195"/>
      <c r="JDT81" s="195"/>
      <c r="JDU81" s="195"/>
      <c r="JDV81" s="195"/>
      <c r="JDW81" s="195"/>
      <c r="JDX81" s="195"/>
      <c r="JDY81" s="195"/>
      <c r="JDZ81" s="195"/>
      <c r="JEA81" s="195"/>
      <c r="JEB81" s="195"/>
      <c r="JEC81" s="195"/>
      <c r="JED81" s="195"/>
      <c r="JEE81" s="195"/>
      <c r="JEF81" s="195"/>
      <c r="JEG81" s="195"/>
      <c r="JEH81" s="195"/>
      <c r="JEI81" s="195"/>
      <c r="JEJ81" s="195"/>
      <c r="JEK81" s="195"/>
      <c r="JEL81" s="195"/>
      <c r="JEM81" s="195"/>
      <c r="JEN81" s="195"/>
      <c r="JEO81" s="195"/>
      <c r="JEP81" s="195"/>
      <c r="JEQ81" s="195"/>
      <c r="JER81" s="195"/>
      <c r="JES81" s="195"/>
      <c r="JET81" s="195"/>
      <c r="JEU81" s="195"/>
      <c r="JEV81" s="195"/>
      <c r="JEW81" s="195"/>
      <c r="JEX81" s="195"/>
      <c r="JEY81" s="195"/>
      <c r="JEZ81" s="195"/>
      <c r="JFA81" s="195"/>
      <c r="JFB81" s="195"/>
      <c r="JFC81" s="195"/>
      <c r="JFD81" s="195"/>
      <c r="JFE81" s="195"/>
      <c r="JFF81" s="195"/>
      <c r="JFG81" s="195"/>
      <c r="JFH81" s="195"/>
      <c r="JFI81" s="195"/>
      <c r="JFJ81" s="195"/>
      <c r="JFK81" s="195"/>
      <c r="JFL81" s="195"/>
      <c r="JFM81" s="195"/>
      <c r="JFN81" s="195"/>
      <c r="JFO81" s="195"/>
      <c r="JFP81" s="195"/>
      <c r="JFQ81" s="195"/>
      <c r="JFR81" s="195"/>
      <c r="JFS81" s="195"/>
      <c r="JFT81" s="195"/>
      <c r="JFU81" s="195"/>
      <c r="JFV81" s="195"/>
      <c r="JFW81" s="195"/>
      <c r="JFX81" s="195"/>
      <c r="JFY81" s="195"/>
      <c r="JFZ81" s="195"/>
      <c r="JGA81" s="195"/>
      <c r="JGB81" s="195"/>
      <c r="JGC81" s="195"/>
      <c r="JGD81" s="195"/>
      <c r="JGE81" s="195"/>
      <c r="JGF81" s="195"/>
      <c r="JGG81" s="195"/>
      <c r="JGH81" s="195"/>
      <c r="JGI81" s="195"/>
      <c r="JGJ81" s="195"/>
      <c r="JGK81" s="195"/>
      <c r="JGL81" s="195"/>
      <c r="JGM81" s="195"/>
      <c r="JGN81" s="195"/>
      <c r="JGO81" s="195"/>
      <c r="JGP81" s="195"/>
      <c r="JGQ81" s="195"/>
      <c r="JGR81" s="195"/>
      <c r="JGS81" s="195"/>
      <c r="JGT81" s="195"/>
      <c r="JGU81" s="195"/>
      <c r="JGV81" s="195"/>
      <c r="JGW81" s="195"/>
      <c r="JGX81" s="195"/>
      <c r="JGY81" s="195"/>
      <c r="JGZ81" s="195"/>
      <c r="JHA81" s="195"/>
      <c r="JHB81" s="195"/>
      <c r="JHC81" s="195"/>
      <c r="JHD81" s="195"/>
      <c r="JHE81" s="195"/>
      <c r="JHF81" s="195"/>
      <c r="JHG81" s="195"/>
      <c r="JHH81" s="195"/>
      <c r="JHI81" s="195"/>
      <c r="JHJ81" s="195"/>
      <c r="JHK81" s="195"/>
      <c r="JHL81" s="195"/>
      <c r="JHM81" s="195"/>
      <c r="JHN81" s="195"/>
      <c r="JHO81" s="195"/>
      <c r="JHP81" s="195"/>
      <c r="JHQ81" s="195"/>
      <c r="JHR81" s="195"/>
      <c r="JHS81" s="195"/>
      <c r="JHT81" s="195"/>
      <c r="JHU81" s="195"/>
      <c r="JHV81" s="195"/>
      <c r="JHW81" s="195"/>
      <c r="JHX81" s="195"/>
      <c r="JHY81" s="195"/>
      <c r="JHZ81" s="195"/>
      <c r="JIA81" s="195"/>
      <c r="JIB81" s="195"/>
      <c r="JIC81" s="195"/>
      <c r="JID81" s="195"/>
      <c r="JIE81" s="195"/>
      <c r="JIF81" s="195"/>
      <c r="JIG81" s="195"/>
      <c r="JIH81" s="195"/>
      <c r="JII81" s="195"/>
      <c r="JIJ81" s="195"/>
      <c r="JIK81" s="195"/>
      <c r="JIL81" s="195"/>
      <c r="JIM81" s="195"/>
      <c r="JIN81" s="195"/>
      <c r="JIO81" s="195"/>
      <c r="JIP81" s="195"/>
      <c r="JIQ81" s="195"/>
      <c r="JIR81" s="195"/>
      <c r="JIS81" s="195"/>
      <c r="JIT81" s="195"/>
      <c r="JIU81" s="195"/>
      <c r="JIV81" s="195"/>
      <c r="JIW81" s="195"/>
      <c r="JIX81" s="195"/>
      <c r="JIY81" s="195"/>
      <c r="JIZ81" s="195"/>
      <c r="JJA81" s="195"/>
      <c r="JJB81" s="195"/>
      <c r="JJC81" s="195"/>
      <c r="JJD81" s="195"/>
      <c r="JJE81" s="195"/>
      <c r="JJF81" s="195"/>
      <c r="JJG81" s="195"/>
      <c r="JJH81" s="195"/>
      <c r="JJI81" s="195"/>
      <c r="JJJ81" s="195"/>
      <c r="JJK81" s="195"/>
      <c r="JJL81" s="195"/>
      <c r="JJM81" s="195"/>
      <c r="JJN81" s="195"/>
      <c r="JJO81" s="195"/>
      <c r="JJP81" s="195"/>
      <c r="JJQ81" s="195"/>
      <c r="JJR81" s="195"/>
      <c r="JJS81" s="195"/>
      <c r="JJT81" s="195"/>
      <c r="JJU81" s="195"/>
      <c r="JJV81" s="195"/>
      <c r="JJW81" s="195"/>
      <c r="JJX81" s="195"/>
      <c r="JJY81" s="195"/>
      <c r="JJZ81" s="195"/>
      <c r="JKA81" s="195"/>
      <c r="JKB81" s="195"/>
      <c r="JKC81" s="195"/>
      <c r="JKD81" s="195"/>
      <c r="JKE81" s="195"/>
      <c r="JKF81" s="195"/>
      <c r="JKG81" s="195"/>
      <c r="JKH81" s="195"/>
      <c r="JKI81" s="195"/>
      <c r="JKJ81" s="195"/>
      <c r="JKK81" s="195"/>
      <c r="JKL81" s="195"/>
      <c r="JKM81" s="195"/>
      <c r="JKN81" s="195"/>
      <c r="JKO81" s="195"/>
      <c r="JKP81" s="195"/>
      <c r="JKQ81" s="195"/>
      <c r="JKR81" s="195"/>
      <c r="JKS81" s="195"/>
      <c r="JKT81" s="195"/>
      <c r="JKU81" s="195"/>
      <c r="JKV81" s="195"/>
      <c r="JKW81" s="195"/>
      <c r="JKX81" s="195"/>
      <c r="JKY81" s="195"/>
      <c r="JKZ81" s="195"/>
      <c r="JLA81" s="195"/>
      <c r="JLB81" s="195"/>
      <c r="JLC81" s="195"/>
      <c r="JLD81" s="195"/>
      <c r="JLE81" s="195"/>
      <c r="JLF81" s="195"/>
      <c r="JLG81" s="195"/>
      <c r="JLH81" s="195"/>
      <c r="JLI81" s="195"/>
      <c r="JLJ81" s="195"/>
      <c r="JLK81" s="195"/>
      <c r="JLL81" s="195"/>
      <c r="JLM81" s="195"/>
      <c r="JLN81" s="195"/>
      <c r="JLO81" s="195"/>
      <c r="JLP81" s="195"/>
      <c r="JLQ81" s="195"/>
      <c r="JLR81" s="195"/>
      <c r="JLS81" s="195"/>
      <c r="JLT81" s="195"/>
      <c r="JLU81" s="195"/>
      <c r="JLV81" s="195"/>
      <c r="JLW81" s="195"/>
      <c r="JLX81" s="195"/>
      <c r="JLY81" s="195"/>
      <c r="JLZ81" s="195"/>
      <c r="JMA81" s="195"/>
      <c r="JMB81" s="195"/>
      <c r="JMC81" s="195"/>
      <c r="JMD81" s="195"/>
      <c r="JME81" s="195"/>
      <c r="JMF81" s="195"/>
      <c r="JMG81" s="195"/>
      <c r="JMH81" s="195"/>
      <c r="JMI81" s="195"/>
      <c r="JMJ81" s="195"/>
      <c r="JMK81" s="195"/>
      <c r="JML81" s="195"/>
      <c r="JMM81" s="195"/>
      <c r="JMN81" s="195"/>
      <c r="JMO81" s="195"/>
      <c r="JMP81" s="195"/>
      <c r="JMQ81" s="195"/>
      <c r="JMR81" s="195"/>
      <c r="JMS81" s="195"/>
      <c r="JMT81" s="195"/>
      <c r="JMU81" s="195"/>
      <c r="JMV81" s="195"/>
      <c r="JMW81" s="195"/>
      <c r="JMX81" s="195"/>
      <c r="JMY81" s="195"/>
      <c r="JMZ81" s="195"/>
      <c r="JNA81" s="195"/>
      <c r="JNB81" s="195"/>
      <c r="JNC81" s="195"/>
      <c r="JND81" s="195"/>
      <c r="JNE81" s="195"/>
      <c r="JNF81" s="195"/>
      <c r="JNG81" s="195"/>
      <c r="JNH81" s="195"/>
      <c r="JNI81" s="195"/>
      <c r="JNJ81" s="195"/>
      <c r="JNK81" s="195"/>
      <c r="JNL81" s="195"/>
      <c r="JNM81" s="195"/>
      <c r="JNN81" s="195"/>
      <c r="JNO81" s="195"/>
      <c r="JNP81" s="195"/>
      <c r="JNQ81" s="195"/>
      <c r="JNR81" s="195"/>
      <c r="JNS81" s="195"/>
      <c r="JNT81" s="195"/>
      <c r="JNU81" s="195"/>
      <c r="JNV81" s="195"/>
      <c r="JNW81" s="195"/>
      <c r="JNX81" s="195"/>
      <c r="JNY81" s="195"/>
      <c r="JNZ81" s="195"/>
      <c r="JOA81" s="195"/>
      <c r="JOB81" s="195"/>
      <c r="JOC81" s="195"/>
      <c r="JOD81" s="195"/>
      <c r="JOE81" s="195"/>
      <c r="JOF81" s="195"/>
      <c r="JOG81" s="195"/>
      <c r="JOH81" s="195"/>
      <c r="JOI81" s="195"/>
      <c r="JOJ81" s="195"/>
      <c r="JOK81" s="195"/>
      <c r="JOL81" s="195"/>
      <c r="JOM81" s="195"/>
      <c r="JON81" s="195"/>
      <c r="JOO81" s="195"/>
      <c r="JOP81" s="195"/>
      <c r="JOQ81" s="195"/>
      <c r="JOR81" s="195"/>
      <c r="JOS81" s="195"/>
      <c r="JOT81" s="195"/>
      <c r="JOU81" s="195"/>
      <c r="JOV81" s="195"/>
      <c r="JOW81" s="195"/>
      <c r="JOX81" s="195"/>
      <c r="JOY81" s="195"/>
      <c r="JOZ81" s="195"/>
      <c r="JPA81" s="195"/>
      <c r="JPB81" s="195"/>
      <c r="JPC81" s="195"/>
      <c r="JPD81" s="195"/>
      <c r="JPE81" s="195"/>
      <c r="JPF81" s="195"/>
      <c r="JPG81" s="195"/>
      <c r="JPH81" s="195"/>
      <c r="JPI81" s="195"/>
      <c r="JPJ81" s="195"/>
      <c r="JPK81" s="195"/>
      <c r="JPL81" s="195"/>
      <c r="JPM81" s="195"/>
      <c r="JPN81" s="195"/>
      <c r="JPO81" s="195"/>
      <c r="JPP81" s="195"/>
      <c r="JPQ81" s="195"/>
      <c r="JPR81" s="195"/>
      <c r="JPS81" s="195"/>
      <c r="JPT81" s="195"/>
      <c r="JPU81" s="195"/>
      <c r="JPV81" s="195"/>
      <c r="JPW81" s="195"/>
      <c r="JPX81" s="195"/>
      <c r="JPY81" s="195"/>
      <c r="JPZ81" s="195"/>
      <c r="JQA81" s="195"/>
      <c r="JQB81" s="195"/>
      <c r="JQC81" s="195"/>
      <c r="JQD81" s="195"/>
      <c r="JQE81" s="195"/>
      <c r="JQF81" s="195"/>
      <c r="JQG81" s="195"/>
      <c r="JQH81" s="195"/>
      <c r="JQI81" s="195"/>
      <c r="JQJ81" s="195"/>
      <c r="JQK81" s="195"/>
      <c r="JQL81" s="195"/>
      <c r="JQM81" s="195"/>
      <c r="JQN81" s="195"/>
      <c r="JQO81" s="195"/>
      <c r="JQP81" s="195"/>
      <c r="JQQ81" s="195"/>
      <c r="JQR81" s="195"/>
      <c r="JQS81" s="195"/>
      <c r="JQT81" s="195"/>
      <c r="JQU81" s="195"/>
      <c r="JQV81" s="195"/>
      <c r="JQW81" s="195"/>
      <c r="JQX81" s="195"/>
      <c r="JQY81" s="195"/>
      <c r="JQZ81" s="195"/>
      <c r="JRA81" s="195"/>
      <c r="JRB81" s="195"/>
      <c r="JRC81" s="195"/>
      <c r="JRD81" s="195"/>
      <c r="JRE81" s="195"/>
      <c r="JRF81" s="195"/>
      <c r="JRG81" s="195"/>
      <c r="JRH81" s="195"/>
      <c r="JRI81" s="195"/>
      <c r="JRJ81" s="195"/>
      <c r="JRK81" s="195"/>
      <c r="JRL81" s="195"/>
      <c r="JRM81" s="195"/>
      <c r="JRN81" s="195"/>
      <c r="JRO81" s="195"/>
      <c r="JRP81" s="195"/>
      <c r="JRQ81" s="195"/>
      <c r="JRR81" s="195"/>
      <c r="JRS81" s="195"/>
      <c r="JRT81" s="195"/>
      <c r="JRU81" s="195"/>
      <c r="JRV81" s="195"/>
      <c r="JRW81" s="195"/>
      <c r="JRX81" s="195"/>
      <c r="JRY81" s="195"/>
      <c r="JRZ81" s="195"/>
      <c r="JSA81" s="195"/>
      <c r="JSB81" s="195"/>
      <c r="JSC81" s="195"/>
      <c r="JSD81" s="195"/>
      <c r="JSE81" s="195"/>
      <c r="JSF81" s="195"/>
      <c r="JSG81" s="195"/>
      <c r="JSH81" s="195"/>
      <c r="JSI81" s="195"/>
      <c r="JSJ81" s="195"/>
      <c r="JSK81" s="195"/>
      <c r="JSL81" s="195"/>
      <c r="JSM81" s="195"/>
      <c r="JSN81" s="195"/>
      <c r="JSO81" s="195"/>
      <c r="JSP81" s="195"/>
      <c r="JSQ81" s="195"/>
      <c r="JSR81" s="195"/>
      <c r="JSS81" s="195"/>
      <c r="JST81" s="195"/>
      <c r="JSU81" s="195"/>
      <c r="JSV81" s="195"/>
      <c r="JSW81" s="195"/>
      <c r="JSX81" s="195"/>
      <c r="JSY81" s="195"/>
      <c r="JSZ81" s="195"/>
      <c r="JTA81" s="195"/>
      <c r="JTB81" s="195"/>
      <c r="JTC81" s="195"/>
      <c r="JTD81" s="195"/>
      <c r="JTE81" s="195"/>
      <c r="JTF81" s="195"/>
      <c r="JTG81" s="195"/>
      <c r="JTH81" s="195"/>
      <c r="JTI81" s="195"/>
      <c r="JTJ81" s="195"/>
      <c r="JTK81" s="195"/>
      <c r="JTL81" s="195"/>
      <c r="JTM81" s="195"/>
      <c r="JTN81" s="195"/>
      <c r="JTO81" s="195"/>
      <c r="JTP81" s="195"/>
      <c r="JTQ81" s="195"/>
      <c r="JTR81" s="195"/>
      <c r="JTS81" s="195"/>
      <c r="JTT81" s="195"/>
      <c r="JTU81" s="195"/>
      <c r="JTV81" s="195"/>
      <c r="JTW81" s="195"/>
      <c r="JTX81" s="195"/>
      <c r="JTY81" s="195"/>
      <c r="JTZ81" s="195"/>
      <c r="JUA81" s="195"/>
      <c r="JUB81" s="195"/>
      <c r="JUC81" s="195"/>
      <c r="JUD81" s="195"/>
      <c r="JUE81" s="195"/>
      <c r="JUF81" s="195"/>
      <c r="JUG81" s="195"/>
      <c r="JUH81" s="195"/>
      <c r="JUI81" s="195"/>
      <c r="JUJ81" s="195"/>
      <c r="JUK81" s="195"/>
      <c r="JUL81" s="195"/>
      <c r="JUM81" s="195"/>
      <c r="JUN81" s="195"/>
      <c r="JUO81" s="195"/>
      <c r="JUP81" s="195"/>
      <c r="JUQ81" s="195"/>
      <c r="JUR81" s="195"/>
      <c r="JUS81" s="195"/>
      <c r="JUT81" s="195"/>
      <c r="JUU81" s="195"/>
      <c r="JUV81" s="195"/>
      <c r="JUW81" s="195"/>
      <c r="JUX81" s="195"/>
      <c r="JUY81" s="195"/>
      <c r="JUZ81" s="195"/>
      <c r="JVA81" s="195"/>
      <c r="JVB81" s="195"/>
      <c r="JVC81" s="195"/>
      <c r="JVD81" s="195"/>
      <c r="JVE81" s="195"/>
      <c r="JVF81" s="195"/>
      <c r="JVG81" s="195"/>
      <c r="JVH81" s="195"/>
      <c r="JVI81" s="195"/>
      <c r="JVJ81" s="195"/>
      <c r="JVK81" s="195"/>
      <c r="JVL81" s="195"/>
      <c r="JVM81" s="195"/>
      <c r="JVN81" s="195"/>
      <c r="JVO81" s="195"/>
      <c r="JVP81" s="195"/>
      <c r="JVQ81" s="195"/>
      <c r="JVR81" s="195"/>
      <c r="JVS81" s="195"/>
      <c r="JVT81" s="195"/>
      <c r="JVU81" s="195"/>
      <c r="JVV81" s="195"/>
      <c r="JVW81" s="195"/>
      <c r="JVX81" s="195"/>
      <c r="JVY81" s="195"/>
      <c r="JVZ81" s="195"/>
      <c r="JWA81" s="195"/>
      <c r="JWB81" s="195"/>
      <c r="JWC81" s="195"/>
      <c r="JWD81" s="195"/>
      <c r="JWE81" s="195"/>
      <c r="JWF81" s="195"/>
      <c r="JWG81" s="195"/>
      <c r="JWH81" s="195"/>
      <c r="JWI81" s="195"/>
      <c r="JWJ81" s="195"/>
      <c r="JWK81" s="195"/>
      <c r="JWL81" s="195"/>
      <c r="JWM81" s="195"/>
      <c r="JWN81" s="195"/>
      <c r="JWO81" s="195"/>
      <c r="JWP81" s="195"/>
      <c r="JWQ81" s="195"/>
      <c r="JWR81" s="195"/>
      <c r="JWS81" s="195"/>
      <c r="JWT81" s="195"/>
      <c r="JWU81" s="195"/>
      <c r="JWV81" s="195"/>
      <c r="JWW81" s="195"/>
      <c r="JWX81" s="195"/>
      <c r="JWY81" s="195"/>
      <c r="JWZ81" s="195"/>
      <c r="JXA81" s="195"/>
      <c r="JXB81" s="195"/>
      <c r="JXC81" s="195"/>
      <c r="JXD81" s="195"/>
      <c r="JXE81" s="195"/>
      <c r="JXF81" s="195"/>
      <c r="JXG81" s="195"/>
      <c r="JXH81" s="195"/>
      <c r="JXI81" s="195"/>
      <c r="JXJ81" s="195"/>
      <c r="JXK81" s="195"/>
      <c r="JXL81" s="195"/>
      <c r="JXM81" s="195"/>
      <c r="JXN81" s="195"/>
      <c r="JXO81" s="195"/>
      <c r="JXP81" s="195"/>
      <c r="JXQ81" s="195"/>
      <c r="JXR81" s="195"/>
      <c r="JXS81" s="195"/>
      <c r="JXT81" s="195"/>
      <c r="JXU81" s="195"/>
      <c r="JXV81" s="195"/>
      <c r="JXW81" s="195"/>
      <c r="JXX81" s="195"/>
      <c r="JXY81" s="195"/>
      <c r="JXZ81" s="195"/>
      <c r="JYA81" s="195"/>
      <c r="JYB81" s="195"/>
      <c r="JYC81" s="195"/>
      <c r="JYD81" s="195"/>
      <c r="JYE81" s="195"/>
      <c r="JYF81" s="195"/>
      <c r="JYG81" s="195"/>
      <c r="JYH81" s="195"/>
      <c r="JYI81" s="195"/>
      <c r="JYJ81" s="195"/>
      <c r="JYK81" s="195"/>
      <c r="JYL81" s="195"/>
      <c r="JYM81" s="195"/>
      <c r="JYN81" s="195"/>
      <c r="JYO81" s="195"/>
      <c r="JYP81" s="195"/>
      <c r="JYQ81" s="195"/>
      <c r="JYR81" s="195"/>
      <c r="JYS81" s="195"/>
      <c r="JYT81" s="195"/>
      <c r="JYU81" s="195"/>
      <c r="JYV81" s="195"/>
      <c r="JYW81" s="195"/>
      <c r="JYX81" s="195"/>
      <c r="JYY81" s="195"/>
      <c r="JYZ81" s="195"/>
      <c r="JZA81" s="195"/>
      <c r="JZB81" s="195"/>
      <c r="JZC81" s="195"/>
      <c r="JZD81" s="195"/>
      <c r="JZE81" s="195"/>
      <c r="JZF81" s="195"/>
      <c r="JZG81" s="195"/>
      <c r="JZH81" s="195"/>
      <c r="JZI81" s="195"/>
      <c r="JZJ81" s="195"/>
      <c r="JZK81" s="195"/>
      <c r="JZL81" s="195"/>
      <c r="JZM81" s="195"/>
      <c r="JZN81" s="195"/>
      <c r="JZO81" s="195"/>
      <c r="JZP81" s="195"/>
      <c r="JZQ81" s="195"/>
      <c r="JZR81" s="195"/>
      <c r="JZS81" s="195"/>
      <c r="JZT81" s="195"/>
      <c r="JZU81" s="195"/>
      <c r="JZV81" s="195"/>
      <c r="JZW81" s="195"/>
      <c r="JZX81" s="195"/>
      <c r="JZY81" s="195"/>
      <c r="JZZ81" s="195"/>
      <c r="KAA81" s="195"/>
      <c r="KAB81" s="195"/>
      <c r="KAC81" s="195"/>
      <c r="KAD81" s="195"/>
      <c r="KAE81" s="195"/>
      <c r="KAF81" s="195"/>
      <c r="KAG81" s="195"/>
      <c r="KAH81" s="195"/>
      <c r="KAI81" s="195"/>
      <c r="KAJ81" s="195"/>
      <c r="KAK81" s="195"/>
      <c r="KAL81" s="195"/>
      <c r="KAM81" s="195"/>
      <c r="KAN81" s="195"/>
      <c r="KAO81" s="195"/>
      <c r="KAP81" s="195"/>
      <c r="KAQ81" s="195"/>
      <c r="KAR81" s="195"/>
      <c r="KAS81" s="195"/>
      <c r="KAT81" s="195"/>
      <c r="KAU81" s="195"/>
      <c r="KAV81" s="195"/>
      <c r="KAW81" s="195"/>
      <c r="KAX81" s="195"/>
      <c r="KAY81" s="195"/>
      <c r="KAZ81" s="195"/>
      <c r="KBA81" s="195"/>
      <c r="KBB81" s="195"/>
      <c r="KBC81" s="195"/>
      <c r="KBD81" s="195"/>
      <c r="KBE81" s="195"/>
      <c r="KBF81" s="195"/>
      <c r="KBG81" s="195"/>
      <c r="KBH81" s="195"/>
      <c r="KBI81" s="195"/>
      <c r="KBJ81" s="195"/>
      <c r="KBK81" s="195"/>
      <c r="KBL81" s="195"/>
      <c r="KBM81" s="195"/>
      <c r="KBN81" s="195"/>
      <c r="KBO81" s="195"/>
      <c r="KBP81" s="195"/>
      <c r="KBQ81" s="195"/>
      <c r="KBR81" s="195"/>
      <c r="KBS81" s="195"/>
      <c r="KBT81" s="195"/>
      <c r="KBU81" s="195"/>
      <c r="KBV81" s="195"/>
      <c r="KBW81" s="195"/>
      <c r="KBX81" s="195"/>
      <c r="KBY81" s="195"/>
      <c r="KBZ81" s="195"/>
      <c r="KCA81" s="195"/>
      <c r="KCB81" s="195"/>
      <c r="KCC81" s="195"/>
      <c r="KCD81" s="195"/>
      <c r="KCE81" s="195"/>
      <c r="KCF81" s="195"/>
      <c r="KCG81" s="195"/>
      <c r="KCH81" s="195"/>
      <c r="KCI81" s="195"/>
      <c r="KCJ81" s="195"/>
      <c r="KCK81" s="195"/>
      <c r="KCL81" s="195"/>
      <c r="KCM81" s="195"/>
      <c r="KCN81" s="195"/>
      <c r="KCO81" s="195"/>
      <c r="KCP81" s="195"/>
      <c r="KCQ81" s="195"/>
      <c r="KCR81" s="195"/>
      <c r="KCS81" s="195"/>
      <c r="KCT81" s="195"/>
      <c r="KCU81" s="195"/>
      <c r="KCV81" s="195"/>
      <c r="KCW81" s="195"/>
      <c r="KCX81" s="195"/>
      <c r="KCY81" s="195"/>
      <c r="KCZ81" s="195"/>
      <c r="KDA81" s="195"/>
      <c r="KDB81" s="195"/>
      <c r="KDC81" s="195"/>
      <c r="KDD81" s="195"/>
      <c r="KDE81" s="195"/>
      <c r="KDF81" s="195"/>
      <c r="KDG81" s="195"/>
      <c r="KDH81" s="195"/>
      <c r="KDI81" s="195"/>
      <c r="KDJ81" s="195"/>
      <c r="KDK81" s="195"/>
      <c r="KDL81" s="195"/>
      <c r="KDM81" s="195"/>
      <c r="KDN81" s="195"/>
      <c r="KDO81" s="195"/>
      <c r="KDP81" s="195"/>
      <c r="KDQ81" s="195"/>
      <c r="KDR81" s="195"/>
      <c r="KDS81" s="195"/>
      <c r="KDT81" s="195"/>
      <c r="KDU81" s="195"/>
      <c r="KDV81" s="195"/>
      <c r="KDW81" s="195"/>
      <c r="KDX81" s="195"/>
      <c r="KDY81" s="195"/>
      <c r="KDZ81" s="195"/>
      <c r="KEA81" s="195"/>
      <c r="KEB81" s="195"/>
      <c r="KEC81" s="195"/>
      <c r="KED81" s="195"/>
      <c r="KEE81" s="195"/>
      <c r="KEF81" s="195"/>
      <c r="KEG81" s="195"/>
      <c r="KEH81" s="195"/>
      <c r="KEI81" s="195"/>
      <c r="KEJ81" s="195"/>
      <c r="KEK81" s="195"/>
      <c r="KEL81" s="195"/>
      <c r="KEM81" s="195"/>
      <c r="KEN81" s="195"/>
      <c r="KEO81" s="195"/>
      <c r="KEP81" s="195"/>
      <c r="KEQ81" s="195"/>
      <c r="KER81" s="195"/>
      <c r="KES81" s="195"/>
      <c r="KET81" s="195"/>
      <c r="KEU81" s="195"/>
      <c r="KEV81" s="195"/>
      <c r="KEW81" s="195"/>
      <c r="KEX81" s="195"/>
      <c r="KEY81" s="195"/>
      <c r="KEZ81" s="195"/>
      <c r="KFA81" s="195"/>
      <c r="KFB81" s="195"/>
      <c r="KFC81" s="195"/>
      <c r="KFD81" s="195"/>
      <c r="KFE81" s="195"/>
      <c r="KFF81" s="195"/>
      <c r="KFG81" s="195"/>
      <c r="KFH81" s="195"/>
      <c r="KFI81" s="195"/>
      <c r="KFJ81" s="195"/>
      <c r="KFK81" s="195"/>
      <c r="KFL81" s="195"/>
      <c r="KFM81" s="195"/>
      <c r="KFN81" s="195"/>
      <c r="KFO81" s="195"/>
      <c r="KFP81" s="195"/>
      <c r="KFQ81" s="195"/>
      <c r="KFR81" s="195"/>
      <c r="KFS81" s="195"/>
      <c r="KFT81" s="195"/>
      <c r="KFU81" s="195"/>
      <c r="KFV81" s="195"/>
      <c r="KFW81" s="195"/>
      <c r="KFX81" s="195"/>
      <c r="KFY81" s="195"/>
      <c r="KFZ81" s="195"/>
      <c r="KGA81" s="195"/>
      <c r="KGB81" s="195"/>
      <c r="KGC81" s="195"/>
      <c r="KGD81" s="195"/>
      <c r="KGE81" s="195"/>
      <c r="KGF81" s="195"/>
      <c r="KGG81" s="195"/>
      <c r="KGH81" s="195"/>
      <c r="KGI81" s="195"/>
      <c r="KGJ81" s="195"/>
      <c r="KGK81" s="195"/>
      <c r="KGL81" s="195"/>
      <c r="KGM81" s="195"/>
      <c r="KGN81" s="195"/>
      <c r="KGO81" s="195"/>
      <c r="KGP81" s="195"/>
      <c r="KGQ81" s="195"/>
      <c r="KGR81" s="195"/>
      <c r="KGS81" s="195"/>
      <c r="KGT81" s="195"/>
      <c r="KGU81" s="195"/>
      <c r="KGV81" s="195"/>
      <c r="KGW81" s="195"/>
      <c r="KGX81" s="195"/>
      <c r="KGY81" s="195"/>
      <c r="KGZ81" s="195"/>
      <c r="KHA81" s="195"/>
      <c r="KHB81" s="195"/>
      <c r="KHC81" s="195"/>
      <c r="KHD81" s="195"/>
      <c r="KHE81" s="195"/>
      <c r="KHF81" s="195"/>
      <c r="KHG81" s="195"/>
      <c r="KHH81" s="195"/>
      <c r="KHI81" s="195"/>
      <c r="KHJ81" s="195"/>
      <c r="KHK81" s="195"/>
      <c r="KHL81" s="195"/>
      <c r="KHM81" s="195"/>
      <c r="KHN81" s="195"/>
      <c r="KHO81" s="195"/>
      <c r="KHP81" s="195"/>
      <c r="KHQ81" s="195"/>
      <c r="KHR81" s="195"/>
      <c r="KHS81" s="195"/>
      <c r="KHT81" s="195"/>
      <c r="KHU81" s="195"/>
      <c r="KHV81" s="195"/>
      <c r="KHW81" s="195"/>
      <c r="KHX81" s="195"/>
      <c r="KHY81" s="195"/>
      <c r="KHZ81" s="195"/>
      <c r="KIA81" s="195"/>
      <c r="KIB81" s="195"/>
      <c r="KIC81" s="195"/>
      <c r="KID81" s="195"/>
      <c r="KIE81" s="195"/>
      <c r="KIF81" s="195"/>
      <c r="KIG81" s="195"/>
      <c r="KIH81" s="195"/>
      <c r="KII81" s="195"/>
      <c r="KIJ81" s="195"/>
      <c r="KIK81" s="195"/>
      <c r="KIL81" s="195"/>
      <c r="KIM81" s="195"/>
      <c r="KIN81" s="195"/>
      <c r="KIO81" s="195"/>
      <c r="KIP81" s="195"/>
      <c r="KIQ81" s="195"/>
      <c r="KIR81" s="195"/>
      <c r="KIS81" s="195"/>
      <c r="KIT81" s="195"/>
      <c r="KIU81" s="195"/>
      <c r="KIV81" s="195"/>
      <c r="KIW81" s="195"/>
      <c r="KIX81" s="195"/>
      <c r="KIY81" s="195"/>
      <c r="KIZ81" s="195"/>
      <c r="KJA81" s="195"/>
      <c r="KJB81" s="195"/>
      <c r="KJC81" s="195"/>
      <c r="KJD81" s="195"/>
      <c r="KJE81" s="195"/>
      <c r="KJF81" s="195"/>
      <c r="KJG81" s="195"/>
      <c r="KJH81" s="195"/>
      <c r="KJI81" s="195"/>
      <c r="KJJ81" s="195"/>
      <c r="KJK81" s="195"/>
      <c r="KJL81" s="195"/>
      <c r="KJM81" s="195"/>
      <c r="KJN81" s="195"/>
      <c r="KJO81" s="195"/>
      <c r="KJP81" s="195"/>
      <c r="KJQ81" s="195"/>
      <c r="KJR81" s="195"/>
      <c r="KJS81" s="195"/>
      <c r="KJT81" s="195"/>
      <c r="KJU81" s="195"/>
      <c r="KJV81" s="195"/>
      <c r="KJW81" s="195"/>
      <c r="KJX81" s="195"/>
      <c r="KJY81" s="195"/>
      <c r="KJZ81" s="195"/>
      <c r="KKA81" s="195"/>
      <c r="KKB81" s="195"/>
      <c r="KKC81" s="195"/>
      <c r="KKD81" s="195"/>
      <c r="KKE81" s="195"/>
      <c r="KKF81" s="195"/>
      <c r="KKG81" s="195"/>
      <c r="KKH81" s="195"/>
      <c r="KKI81" s="195"/>
      <c r="KKJ81" s="195"/>
      <c r="KKK81" s="195"/>
      <c r="KKL81" s="195"/>
      <c r="KKM81" s="195"/>
      <c r="KKN81" s="195"/>
      <c r="KKO81" s="195"/>
      <c r="KKP81" s="195"/>
      <c r="KKQ81" s="195"/>
      <c r="KKR81" s="195"/>
      <c r="KKS81" s="195"/>
      <c r="KKT81" s="195"/>
      <c r="KKU81" s="195"/>
      <c r="KKV81" s="195"/>
      <c r="KKW81" s="195"/>
      <c r="KKX81" s="195"/>
      <c r="KKY81" s="195"/>
      <c r="KKZ81" s="195"/>
      <c r="KLA81" s="195"/>
      <c r="KLB81" s="195"/>
      <c r="KLC81" s="195"/>
      <c r="KLD81" s="195"/>
      <c r="KLE81" s="195"/>
      <c r="KLF81" s="195"/>
      <c r="KLG81" s="195"/>
      <c r="KLH81" s="195"/>
      <c r="KLI81" s="195"/>
      <c r="KLJ81" s="195"/>
      <c r="KLK81" s="195"/>
      <c r="KLL81" s="195"/>
      <c r="KLM81" s="195"/>
      <c r="KLN81" s="195"/>
      <c r="KLO81" s="195"/>
      <c r="KLP81" s="195"/>
      <c r="KLQ81" s="195"/>
      <c r="KLR81" s="195"/>
      <c r="KLS81" s="195"/>
      <c r="KLT81" s="195"/>
      <c r="KLU81" s="195"/>
      <c r="KLV81" s="195"/>
      <c r="KLW81" s="195"/>
      <c r="KLX81" s="195"/>
      <c r="KLY81" s="195"/>
      <c r="KLZ81" s="195"/>
      <c r="KMA81" s="195"/>
      <c r="KMB81" s="195"/>
      <c r="KMC81" s="195"/>
      <c r="KMD81" s="195"/>
      <c r="KME81" s="195"/>
      <c r="KMF81" s="195"/>
      <c r="KMG81" s="195"/>
      <c r="KMH81" s="195"/>
      <c r="KMI81" s="195"/>
      <c r="KMJ81" s="195"/>
      <c r="KMK81" s="195"/>
      <c r="KML81" s="195"/>
      <c r="KMM81" s="195"/>
      <c r="KMN81" s="195"/>
      <c r="KMO81" s="195"/>
      <c r="KMP81" s="195"/>
      <c r="KMQ81" s="195"/>
      <c r="KMR81" s="195"/>
      <c r="KMS81" s="195"/>
      <c r="KMT81" s="195"/>
      <c r="KMU81" s="195"/>
      <c r="KMV81" s="195"/>
      <c r="KMW81" s="195"/>
      <c r="KMX81" s="195"/>
      <c r="KMY81" s="195"/>
      <c r="KMZ81" s="195"/>
      <c r="KNA81" s="195"/>
      <c r="KNB81" s="195"/>
      <c r="KNC81" s="195"/>
      <c r="KND81" s="195"/>
      <c r="KNE81" s="195"/>
      <c r="KNF81" s="195"/>
      <c r="KNG81" s="195"/>
      <c r="KNH81" s="195"/>
      <c r="KNI81" s="195"/>
      <c r="KNJ81" s="195"/>
      <c r="KNK81" s="195"/>
      <c r="KNL81" s="195"/>
      <c r="KNM81" s="195"/>
      <c r="KNN81" s="195"/>
      <c r="KNO81" s="195"/>
      <c r="KNP81" s="195"/>
      <c r="KNQ81" s="195"/>
      <c r="KNR81" s="195"/>
      <c r="KNS81" s="195"/>
      <c r="KNT81" s="195"/>
      <c r="KNU81" s="195"/>
      <c r="KNV81" s="195"/>
      <c r="KNW81" s="195"/>
      <c r="KNX81" s="195"/>
      <c r="KNY81" s="195"/>
      <c r="KNZ81" s="195"/>
      <c r="KOA81" s="195"/>
      <c r="KOB81" s="195"/>
      <c r="KOC81" s="195"/>
      <c r="KOD81" s="195"/>
      <c r="KOE81" s="195"/>
      <c r="KOF81" s="195"/>
      <c r="KOG81" s="195"/>
      <c r="KOH81" s="195"/>
      <c r="KOI81" s="195"/>
      <c r="KOJ81" s="195"/>
      <c r="KOK81" s="195"/>
      <c r="KOL81" s="195"/>
      <c r="KOM81" s="195"/>
      <c r="KON81" s="195"/>
      <c r="KOO81" s="195"/>
      <c r="KOP81" s="195"/>
      <c r="KOQ81" s="195"/>
      <c r="KOR81" s="195"/>
      <c r="KOS81" s="195"/>
      <c r="KOT81" s="195"/>
      <c r="KOU81" s="195"/>
      <c r="KOV81" s="195"/>
      <c r="KOW81" s="195"/>
      <c r="KOX81" s="195"/>
      <c r="KOY81" s="195"/>
      <c r="KOZ81" s="195"/>
      <c r="KPA81" s="195"/>
      <c r="KPB81" s="195"/>
      <c r="KPC81" s="195"/>
      <c r="KPD81" s="195"/>
      <c r="KPE81" s="195"/>
      <c r="KPF81" s="195"/>
      <c r="KPG81" s="195"/>
      <c r="KPH81" s="195"/>
      <c r="KPI81" s="195"/>
      <c r="KPJ81" s="195"/>
      <c r="KPK81" s="195"/>
      <c r="KPL81" s="195"/>
      <c r="KPM81" s="195"/>
      <c r="KPN81" s="195"/>
      <c r="KPO81" s="195"/>
      <c r="KPP81" s="195"/>
      <c r="KPQ81" s="195"/>
      <c r="KPR81" s="195"/>
      <c r="KPS81" s="195"/>
      <c r="KPT81" s="195"/>
      <c r="KPU81" s="195"/>
      <c r="KPV81" s="195"/>
      <c r="KPW81" s="195"/>
      <c r="KPX81" s="195"/>
      <c r="KPY81" s="195"/>
      <c r="KPZ81" s="195"/>
      <c r="KQA81" s="195"/>
      <c r="KQB81" s="195"/>
      <c r="KQC81" s="195"/>
      <c r="KQD81" s="195"/>
      <c r="KQE81" s="195"/>
      <c r="KQF81" s="195"/>
      <c r="KQG81" s="195"/>
      <c r="KQH81" s="195"/>
      <c r="KQI81" s="195"/>
      <c r="KQJ81" s="195"/>
      <c r="KQK81" s="195"/>
      <c r="KQL81" s="195"/>
      <c r="KQM81" s="195"/>
      <c r="KQN81" s="195"/>
      <c r="KQO81" s="195"/>
      <c r="KQP81" s="195"/>
      <c r="KQQ81" s="195"/>
      <c r="KQR81" s="195"/>
      <c r="KQS81" s="195"/>
      <c r="KQT81" s="195"/>
      <c r="KQU81" s="195"/>
      <c r="KQV81" s="195"/>
      <c r="KQW81" s="195"/>
      <c r="KQX81" s="195"/>
      <c r="KQY81" s="195"/>
      <c r="KQZ81" s="195"/>
      <c r="KRA81" s="195"/>
      <c r="KRB81" s="195"/>
      <c r="KRC81" s="195"/>
      <c r="KRD81" s="195"/>
      <c r="KRE81" s="195"/>
      <c r="KRF81" s="195"/>
      <c r="KRG81" s="195"/>
      <c r="KRH81" s="195"/>
      <c r="KRI81" s="195"/>
      <c r="KRJ81" s="195"/>
      <c r="KRK81" s="195"/>
      <c r="KRL81" s="195"/>
      <c r="KRM81" s="195"/>
      <c r="KRN81" s="195"/>
      <c r="KRO81" s="195"/>
      <c r="KRP81" s="195"/>
      <c r="KRQ81" s="195"/>
      <c r="KRR81" s="195"/>
      <c r="KRS81" s="195"/>
      <c r="KRT81" s="195"/>
      <c r="KRU81" s="195"/>
      <c r="KRV81" s="195"/>
      <c r="KRW81" s="195"/>
      <c r="KRX81" s="195"/>
      <c r="KRY81" s="195"/>
      <c r="KRZ81" s="195"/>
      <c r="KSA81" s="195"/>
      <c r="KSB81" s="195"/>
      <c r="KSC81" s="195"/>
      <c r="KSD81" s="195"/>
      <c r="KSE81" s="195"/>
      <c r="KSF81" s="195"/>
      <c r="KSG81" s="195"/>
      <c r="KSH81" s="195"/>
      <c r="KSI81" s="195"/>
      <c r="KSJ81" s="195"/>
      <c r="KSK81" s="195"/>
      <c r="KSL81" s="195"/>
      <c r="KSM81" s="195"/>
      <c r="KSN81" s="195"/>
      <c r="KSO81" s="195"/>
      <c r="KSP81" s="195"/>
      <c r="KSQ81" s="195"/>
      <c r="KSR81" s="195"/>
      <c r="KSS81" s="195"/>
      <c r="KST81" s="195"/>
      <c r="KSU81" s="195"/>
      <c r="KSV81" s="195"/>
      <c r="KSW81" s="195"/>
      <c r="KSX81" s="195"/>
      <c r="KSY81" s="195"/>
      <c r="KSZ81" s="195"/>
      <c r="KTA81" s="195"/>
      <c r="KTB81" s="195"/>
      <c r="KTC81" s="195"/>
      <c r="KTD81" s="195"/>
      <c r="KTE81" s="195"/>
      <c r="KTF81" s="195"/>
      <c r="KTG81" s="195"/>
      <c r="KTH81" s="195"/>
      <c r="KTI81" s="195"/>
      <c r="KTJ81" s="195"/>
      <c r="KTK81" s="195"/>
      <c r="KTL81" s="195"/>
      <c r="KTM81" s="195"/>
      <c r="KTN81" s="195"/>
      <c r="KTO81" s="195"/>
      <c r="KTP81" s="195"/>
      <c r="KTQ81" s="195"/>
      <c r="KTR81" s="195"/>
      <c r="KTS81" s="195"/>
      <c r="KTT81" s="195"/>
      <c r="KTU81" s="195"/>
      <c r="KTV81" s="195"/>
      <c r="KTW81" s="195"/>
      <c r="KTX81" s="195"/>
      <c r="KTY81" s="195"/>
      <c r="KTZ81" s="195"/>
      <c r="KUA81" s="195"/>
      <c r="KUB81" s="195"/>
      <c r="KUC81" s="195"/>
      <c r="KUD81" s="195"/>
      <c r="KUE81" s="195"/>
      <c r="KUF81" s="195"/>
      <c r="KUG81" s="195"/>
      <c r="KUH81" s="195"/>
      <c r="KUI81" s="195"/>
      <c r="KUJ81" s="195"/>
      <c r="KUK81" s="195"/>
      <c r="KUL81" s="195"/>
      <c r="KUM81" s="195"/>
      <c r="KUN81" s="195"/>
      <c r="KUO81" s="195"/>
      <c r="KUP81" s="195"/>
      <c r="KUQ81" s="195"/>
      <c r="KUR81" s="195"/>
      <c r="KUS81" s="195"/>
      <c r="KUT81" s="195"/>
      <c r="KUU81" s="195"/>
      <c r="KUV81" s="195"/>
      <c r="KUW81" s="195"/>
      <c r="KUX81" s="195"/>
      <c r="KUY81" s="195"/>
      <c r="KUZ81" s="195"/>
      <c r="KVA81" s="195"/>
      <c r="KVB81" s="195"/>
      <c r="KVC81" s="195"/>
      <c r="KVD81" s="195"/>
      <c r="KVE81" s="195"/>
      <c r="KVF81" s="195"/>
      <c r="KVG81" s="195"/>
      <c r="KVH81" s="195"/>
      <c r="KVI81" s="195"/>
      <c r="KVJ81" s="195"/>
      <c r="KVK81" s="195"/>
      <c r="KVL81" s="195"/>
      <c r="KVM81" s="195"/>
      <c r="KVN81" s="195"/>
      <c r="KVO81" s="195"/>
      <c r="KVP81" s="195"/>
      <c r="KVQ81" s="195"/>
      <c r="KVR81" s="195"/>
      <c r="KVS81" s="195"/>
      <c r="KVT81" s="195"/>
      <c r="KVU81" s="195"/>
      <c r="KVV81" s="195"/>
      <c r="KVW81" s="195"/>
      <c r="KVX81" s="195"/>
      <c r="KVY81" s="195"/>
      <c r="KVZ81" s="195"/>
      <c r="KWA81" s="195"/>
      <c r="KWB81" s="195"/>
      <c r="KWC81" s="195"/>
      <c r="KWD81" s="195"/>
      <c r="KWE81" s="195"/>
      <c r="KWF81" s="195"/>
      <c r="KWG81" s="195"/>
      <c r="KWH81" s="195"/>
      <c r="KWI81" s="195"/>
      <c r="KWJ81" s="195"/>
      <c r="KWK81" s="195"/>
      <c r="KWL81" s="195"/>
      <c r="KWM81" s="195"/>
      <c r="KWN81" s="195"/>
      <c r="KWO81" s="195"/>
      <c r="KWP81" s="195"/>
      <c r="KWQ81" s="195"/>
      <c r="KWR81" s="195"/>
      <c r="KWS81" s="195"/>
      <c r="KWT81" s="195"/>
      <c r="KWU81" s="195"/>
      <c r="KWV81" s="195"/>
      <c r="KWW81" s="195"/>
      <c r="KWX81" s="195"/>
      <c r="KWY81" s="195"/>
      <c r="KWZ81" s="195"/>
      <c r="KXA81" s="195"/>
      <c r="KXB81" s="195"/>
      <c r="KXC81" s="195"/>
      <c r="KXD81" s="195"/>
      <c r="KXE81" s="195"/>
      <c r="KXF81" s="195"/>
      <c r="KXG81" s="195"/>
      <c r="KXH81" s="195"/>
      <c r="KXI81" s="195"/>
      <c r="KXJ81" s="195"/>
      <c r="KXK81" s="195"/>
      <c r="KXL81" s="195"/>
      <c r="KXM81" s="195"/>
      <c r="KXN81" s="195"/>
      <c r="KXO81" s="195"/>
      <c r="KXP81" s="195"/>
      <c r="KXQ81" s="195"/>
      <c r="KXR81" s="195"/>
      <c r="KXS81" s="195"/>
      <c r="KXT81" s="195"/>
      <c r="KXU81" s="195"/>
      <c r="KXV81" s="195"/>
      <c r="KXW81" s="195"/>
      <c r="KXX81" s="195"/>
      <c r="KXY81" s="195"/>
      <c r="KXZ81" s="195"/>
      <c r="KYA81" s="195"/>
      <c r="KYB81" s="195"/>
      <c r="KYC81" s="195"/>
      <c r="KYD81" s="195"/>
      <c r="KYE81" s="195"/>
      <c r="KYF81" s="195"/>
      <c r="KYG81" s="195"/>
      <c r="KYH81" s="195"/>
      <c r="KYI81" s="195"/>
      <c r="KYJ81" s="195"/>
      <c r="KYK81" s="195"/>
      <c r="KYL81" s="195"/>
      <c r="KYM81" s="195"/>
      <c r="KYN81" s="195"/>
      <c r="KYO81" s="195"/>
      <c r="KYP81" s="195"/>
      <c r="KYQ81" s="195"/>
      <c r="KYR81" s="195"/>
      <c r="KYS81" s="195"/>
      <c r="KYT81" s="195"/>
      <c r="KYU81" s="195"/>
      <c r="KYV81" s="195"/>
      <c r="KYW81" s="195"/>
      <c r="KYX81" s="195"/>
      <c r="KYY81" s="195"/>
      <c r="KYZ81" s="195"/>
      <c r="KZA81" s="195"/>
      <c r="KZB81" s="195"/>
      <c r="KZC81" s="195"/>
      <c r="KZD81" s="195"/>
      <c r="KZE81" s="195"/>
      <c r="KZF81" s="195"/>
      <c r="KZG81" s="195"/>
      <c r="KZH81" s="195"/>
      <c r="KZI81" s="195"/>
      <c r="KZJ81" s="195"/>
      <c r="KZK81" s="195"/>
      <c r="KZL81" s="195"/>
      <c r="KZM81" s="195"/>
      <c r="KZN81" s="195"/>
      <c r="KZO81" s="195"/>
      <c r="KZP81" s="195"/>
      <c r="KZQ81" s="195"/>
      <c r="KZR81" s="195"/>
      <c r="KZS81" s="195"/>
      <c r="KZT81" s="195"/>
      <c r="KZU81" s="195"/>
      <c r="KZV81" s="195"/>
      <c r="KZW81" s="195"/>
      <c r="KZX81" s="195"/>
      <c r="KZY81" s="195"/>
      <c r="KZZ81" s="195"/>
      <c r="LAA81" s="195"/>
      <c r="LAB81" s="195"/>
      <c r="LAC81" s="195"/>
      <c r="LAD81" s="195"/>
      <c r="LAE81" s="195"/>
      <c r="LAF81" s="195"/>
      <c r="LAG81" s="195"/>
      <c r="LAH81" s="195"/>
      <c r="LAI81" s="195"/>
      <c r="LAJ81" s="195"/>
      <c r="LAK81" s="195"/>
      <c r="LAL81" s="195"/>
      <c r="LAM81" s="195"/>
      <c r="LAN81" s="195"/>
      <c r="LAO81" s="195"/>
      <c r="LAP81" s="195"/>
      <c r="LAQ81" s="195"/>
      <c r="LAR81" s="195"/>
      <c r="LAS81" s="195"/>
      <c r="LAT81" s="195"/>
      <c r="LAU81" s="195"/>
      <c r="LAV81" s="195"/>
      <c r="LAW81" s="195"/>
      <c r="LAX81" s="195"/>
      <c r="LAY81" s="195"/>
      <c r="LAZ81" s="195"/>
      <c r="LBA81" s="195"/>
      <c r="LBB81" s="195"/>
      <c r="LBC81" s="195"/>
      <c r="LBD81" s="195"/>
      <c r="LBE81" s="195"/>
      <c r="LBF81" s="195"/>
      <c r="LBG81" s="195"/>
      <c r="LBH81" s="195"/>
      <c r="LBI81" s="195"/>
      <c r="LBJ81" s="195"/>
      <c r="LBK81" s="195"/>
      <c r="LBL81" s="195"/>
      <c r="LBM81" s="195"/>
      <c r="LBN81" s="195"/>
      <c r="LBO81" s="195"/>
      <c r="LBP81" s="195"/>
      <c r="LBQ81" s="195"/>
      <c r="LBR81" s="195"/>
      <c r="LBS81" s="195"/>
      <c r="LBT81" s="195"/>
      <c r="LBU81" s="195"/>
      <c r="LBV81" s="195"/>
      <c r="LBW81" s="195"/>
      <c r="LBX81" s="195"/>
      <c r="LBY81" s="195"/>
      <c r="LBZ81" s="195"/>
      <c r="LCA81" s="195"/>
      <c r="LCB81" s="195"/>
      <c r="LCC81" s="195"/>
      <c r="LCD81" s="195"/>
      <c r="LCE81" s="195"/>
      <c r="LCF81" s="195"/>
      <c r="LCG81" s="195"/>
      <c r="LCH81" s="195"/>
      <c r="LCI81" s="195"/>
      <c r="LCJ81" s="195"/>
      <c r="LCK81" s="195"/>
      <c r="LCL81" s="195"/>
      <c r="LCM81" s="195"/>
      <c r="LCN81" s="195"/>
      <c r="LCO81" s="195"/>
      <c r="LCP81" s="195"/>
      <c r="LCQ81" s="195"/>
      <c r="LCR81" s="195"/>
      <c r="LCS81" s="195"/>
      <c r="LCT81" s="195"/>
      <c r="LCU81" s="195"/>
      <c r="LCV81" s="195"/>
      <c r="LCW81" s="195"/>
      <c r="LCX81" s="195"/>
      <c r="LCY81" s="195"/>
      <c r="LCZ81" s="195"/>
      <c r="LDA81" s="195"/>
      <c r="LDB81" s="195"/>
      <c r="LDC81" s="195"/>
      <c r="LDD81" s="195"/>
      <c r="LDE81" s="195"/>
      <c r="LDF81" s="195"/>
      <c r="LDG81" s="195"/>
      <c r="LDH81" s="195"/>
      <c r="LDI81" s="195"/>
      <c r="LDJ81" s="195"/>
      <c r="LDK81" s="195"/>
      <c r="LDL81" s="195"/>
      <c r="LDM81" s="195"/>
      <c r="LDN81" s="195"/>
      <c r="LDO81" s="195"/>
      <c r="LDP81" s="195"/>
      <c r="LDQ81" s="195"/>
      <c r="LDR81" s="195"/>
      <c r="LDS81" s="195"/>
      <c r="LDT81" s="195"/>
      <c r="LDU81" s="195"/>
      <c r="LDV81" s="195"/>
      <c r="LDW81" s="195"/>
      <c r="LDX81" s="195"/>
      <c r="LDY81" s="195"/>
      <c r="LDZ81" s="195"/>
      <c r="LEA81" s="195"/>
      <c r="LEB81" s="195"/>
      <c r="LEC81" s="195"/>
      <c r="LED81" s="195"/>
      <c r="LEE81" s="195"/>
      <c r="LEF81" s="195"/>
      <c r="LEG81" s="195"/>
      <c r="LEH81" s="195"/>
      <c r="LEI81" s="195"/>
      <c r="LEJ81" s="195"/>
      <c r="LEK81" s="195"/>
      <c r="LEL81" s="195"/>
      <c r="LEM81" s="195"/>
      <c r="LEN81" s="195"/>
      <c r="LEO81" s="195"/>
      <c r="LEP81" s="195"/>
      <c r="LEQ81" s="195"/>
      <c r="LER81" s="195"/>
      <c r="LES81" s="195"/>
      <c r="LET81" s="195"/>
      <c r="LEU81" s="195"/>
      <c r="LEV81" s="195"/>
      <c r="LEW81" s="195"/>
      <c r="LEX81" s="195"/>
      <c r="LEY81" s="195"/>
      <c r="LEZ81" s="195"/>
      <c r="LFA81" s="195"/>
      <c r="LFB81" s="195"/>
      <c r="LFC81" s="195"/>
      <c r="LFD81" s="195"/>
      <c r="LFE81" s="195"/>
      <c r="LFF81" s="195"/>
      <c r="LFG81" s="195"/>
      <c r="LFH81" s="195"/>
      <c r="LFI81" s="195"/>
      <c r="LFJ81" s="195"/>
      <c r="LFK81" s="195"/>
      <c r="LFL81" s="195"/>
      <c r="LFM81" s="195"/>
      <c r="LFN81" s="195"/>
      <c r="LFO81" s="195"/>
      <c r="LFP81" s="195"/>
      <c r="LFQ81" s="195"/>
      <c r="LFR81" s="195"/>
      <c r="LFS81" s="195"/>
      <c r="LFT81" s="195"/>
      <c r="LFU81" s="195"/>
      <c r="LFV81" s="195"/>
      <c r="LFW81" s="195"/>
      <c r="LFX81" s="195"/>
      <c r="LFY81" s="195"/>
      <c r="LFZ81" s="195"/>
      <c r="LGA81" s="195"/>
      <c r="LGB81" s="195"/>
      <c r="LGC81" s="195"/>
      <c r="LGD81" s="195"/>
      <c r="LGE81" s="195"/>
      <c r="LGF81" s="195"/>
      <c r="LGG81" s="195"/>
      <c r="LGH81" s="195"/>
      <c r="LGI81" s="195"/>
      <c r="LGJ81" s="195"/>
      <c r="LGK81" s="195"/>
      <c r="LGL81" s="195"/>
      <c r="LGM81" s="195"/>
      <c r="LGN81" s="195"/>
      <c r="LGO81" s="195"/>
      <c r="LGP81" s="195"/>
      <c r="LGQ81" s="195"/>
      <c r="LGR81" s="195"/>
      <c r="LGS81" s="195"/>
      <c r="LGT81" s="195"/>
      <c r="LGU81" s="195"/>
      <c r="LGV81" s="195"/>
      <c r="LGW81" s="195"/>
      <c r="LGX81" s="195"/>
      <c r="LGY81" s="195"/>
      <c r="LGZ81" s="195"/>
      <c r="LHA81" s="195"/>
      <c r="LHB81" s="195"/>
      <c r="LHC81" s="195"/>
      <c r="LHD81" s="195"/>
      <c r="LHE81" s="195"/>
      <c r="LHF81" s="195"/>
      <c r="LHG81" s="195"/>
      <c r="LHH81" s="195"/>
      <c r="LHI81" s="195"/>
      <c r="LHJ81" s="195"/>
      <c r="LHK81" s="195"/>
      <c r="LHL81" s="195"/>
      <c r="LHM81" s="195"/>
      <c r="LHN81" s="195"/>
      <c r="LHO81" s="195"/>
      <c r="LHP81" s="195"/>
      <c r="LHQ81" s="195"/>
      <c r="LHR81" s="195"/>
      <c r="LHS81" s="195"/>
      <c r="LHT81" s="195"/>
      <c r="LHU81" s="195"/>
      <c r="LHV81" s="195"/>
      <c r="LHW81" s="195"/>
      <c r="LHX81" s="195"/>
      <c r="LHY81" s="195"/>
      <c r="LHZ81" s="195"/>
      <c r="LIA81" s="195"/>
      <c r="LIB81" s="195"/>
      <c r="LIC81" s="195"/>
      <c r="LID81" s="195"/>
      <c r="LIE81" s="195"/>
      <c r="LIF81" s="195"/>
      <c r="LIG81" s="195"/>
      <c r="LIH81" s="195"/>
      <c r="LII81" s="195"/>
      <c r="LIJ81" s="195"/>
      <c r="LIK81" s="195"/>
      <c r="LIL81" s="195"/>
      <c r="LIM81" s="195"/>
      <c r="LIN81" s="195"/>
      <c r="LIO81" s="195"/>
      <c r="LIP81" s="195"/>
      <c r="LIQ81" s="195"/>
      <c r="LIR81" s="195"/>
      <c r="LIS81" s="195"/>
      <c r="LIT81" s="195"/>
      <c r="LIU81" s="195"/>
      <c r="LIV81" s="195"/>
      <c r="LIW81" s="195"/>
      <c r="LIX81" s="195"/>
      <c r="LIY81" s="195"/>
      <c r="LIZ81" s="195"/>
      <c r="LJA81" s="195"/>
      <c r="LJB81" s="195"/>
      <c r="LJC81" s="195"/>
      <c r="LJD81" s="195"/>
      <c r="LJE81" s="195"/>
      <c r="LJF81" s="195"/>
      <c r="LJG81" s="195"/>
      <c r="LJH81" s="195"/>
      <c r="LJI81" s="195"/>
      <c r="LJJ81" s="195"/>
      <c r="LJK81" s="195"/>
      <c r="LJL81" s="195"/>
      <c r="LJM81" s="195"/>
      <c r="LJN81" s="195"/>
      <c r="LJO81" s="195"/>
      <c r="LJP81" s="195"/>
      <c r="LJQ81" s="195"/>
      <c r="LJR81" s="195"/>
      <c r="LJS81" s="195"/>
      <c r="LJT81" s="195"/>
      <c r="LJU81" s="195"/>
      <c r="LJV81" s="195"/>
      <c r="LJW81" s="195"/>
      <c r="LJX81" s="195"/>
      <c r="LJY81" s="195"/>
      <c r="LJZ81" s="195"/>
      <c r="LKA81" s="195"/>
      <c r="LKB81" s="195"/>
      <c r="LKC81" s="195"/>
      <c r="LKD81" s="195"/>
      <c r="LKE81" s="195"/>
      <c r="LKF81" s="195"/>
      <c r="LKG81" s="195"/>
      <c r="LKH81" s="195"/>
      <c r="LKI81" s="195"/>
      <c r="LKJ81" s="195"/>
      <c r="LKK81" s="195"/>
      <c r="LKL81" s="195"/>
      <c r="LKM81" s="195"/>
      <c r="LKN81" s="195"/>
      <c r="LKO81" s="195"/>
      <c r="LKP81" s="195"/>
      <c r="LKQ81" s="195"/>
      <c r="LKR81" s="195"/>
      <c r="LKS81" s="195"/>
      <c r="LKT81" s="195"/>
      <c r="LKU81" s="195"/>
      <c r="LKV81" s="195"/>
      <c r="LKW81" s="195"/>
      <c r="LKX81" s="195"/>
      <c r="LKY81" s="195"/>
      <c r="LKZ81" s="195"/>
      <c r="LLA81" s="195"/>
      <c r="LLB81" s="195"/>
      <c r="LLC81" s="195"/>
      <c r="LLD81" s="195"/>
      <c r="LLE81" s="195"/>
      <c r="LLF81" s="195"/>
      <c r="LLG81" s="195"/>
      <c r="LLH81" s="195"/>
      <c r="LLI81" s="195"/>
      <c r="LLJ81" s="195"/>
      <c r="LLK81" s="195"/>
      <c r="LLL81" s="195"/>
      <c r="LLM81" s="195"/>
      <c r="LLN81" s="195"/>
      <c r="LLO81" s="195"/>
      <c r="LLP81" s="195"/>
      <c r="LLQ81" s="195"/>
      <c r="LLR81" s="195"/>
      <c r="LLS81" s="195"/>
      <c r="LLT81" s="195"/>
      <c r="LLU81" s="195"/>
      <c r="LLV81" s="195"/>
      <c r="LLW81" s="195"/>
      <c r="LLX81" s="195"/>
      <c r="LLY81" s="195"/>
      <c r="LLZ81" s="195"/>
      <c r="LMA81" s="195"/>
      <c r="LMB81" s="195"/>
      <c r="LMC81" s="195"/>
      <c r="LMD81" s="195"/>
      <c r="LME81" s="195"/>
      <c r="LMF81" s="195"/>
      <c r="LMG81" s="195"/>
      <c r="LMH81" s="195"/>
      <c r="LMI81" s="195"/>
      <c r="LMJ81" s="195"/>
      <c r="LMK81" s="195"/>
      <c r="LML81" s="195"/>
      <c r="LMM81" s="195"/>
      <c r="LMN81" s="195"/>
      <c r="LMO81" s="195"/>
      <c r="LMP81" s="195"/>
      <c r="LMQ81" s="195"/>
      <c r="LMR81" s="195"/>
      <c r="LMS81" s="195"/>
      <c r="LMT81" s="195"/>
      <c r="LMU81" s="195"/>
      <c r="LMV81" s="195"/>
      <c r="LMW81" s="195"/>
      <c r="LMX81" s="195"/>
      <c r="LMY81" s="195"/>
      <c r="LMZ81" s="195"/>
      <c r="LNA81" s="195"/>
      <c r="LNB81" s="195"/>
      <c r="LNC81" s="195"/>
      <c r="LND81" s="195"/>
      <c r="LNE81" s="195"/>
      <c r="LNF81" s="195"/>
      <c r="LNG81" s="195"/>
      <c r="LNH81" s="195"/>
      <c r="LNI81" s="195"/>
      <c r="LNJ81" s="195"/>
      <c r="LNK81" s="195"/>
      <c r="LNL81" s="195"/>
      <c r="LNM81" s="195"/>
      <c r="LNN81" s="195"/>
      <c r="LNO81" s="195"/>
      <c r="LNP81" s="195"/>
      <c r="LNQ81" s="195"/>
      <c r="LNR81" s="195"/>
      <c r="LNS81" s="195"/>
      <c r="LNT81" s="195"/>
      <c r="LNU81" s="195"/>
      <c r="LNV81" s="195"/>
      <c r="LNW81" s="195"/>
      <c r="LNX81" s="195"/>
      <c r="LNY81" s="195"/>
      <c r="LNZ81" s="195"/>
      <c r="LOA81" s="195"/>
      <c r="LOB81" s="195"/>
      <c r="LOC81" s="195"/>
      <c r="LOD81" s="195"/>
      <c r="LOE81" s="195"/>
      <c r="LOF81" s="195"/>
      <c r="LOG81" s="195"/>
      <c r="LOH81" s="195"/>
      <c r="LOI81" s="195"/>
      <c r="LOJ81" s="195"/>
      <c r="LOK81" s="195"/>
      <c r="LOL81" s="195"/>
      <c r="LOM81" s="195"/>
      <c r="LON81" s="195"/>
      <c r="LOO81" s="195"/>
      <c r="LOP81" s="195"/>
      <c r="LOQ81" s="195"/>
      <c r="LOR81" s="195"/>
      <c r="LOS81" s="195"/>
      <c r="LOT81" s="195"/>
      <c r="LOU81" s="195"/>
      <c r="LOV81" s="195"/>
      <c r="LOW81" s="195"/>
      <c r="LOX81" s="195"/>
      <c r="LOY81" s="195"/>
      <c r="LOZ81" s="195"/>
      <c r="LPA81" s="195"/>
      <c r="LPB81" s="195"/>
      <c r="LPC81" s="195"/>
      <c r="LPD81" s="195"/>
      <c r="LPE81" s="195"/>
      <c r="LPF81" s="195"/>
      <c r="LPG81" s="195"/>
      <c r="LPH81" s="195"/>
      <c r="LPI81" s="195"/>
      <c r="LPJ81" s="195"/>
      <c r="LPK81" s="195"/>
      <c r="LPL81" s="195"/>
      <c r="LPM81" s="195"/>
      <c r="LPN81" s="195"/>
      <c r="LPO81" s="195"/>
      <c r="LPP81" s="195"/>
      <c r="LPQ81" s="195"/>
      <c r="LPR81" s="195"/>
      <c r="LPS81" s="195"/>
      <c r="LPT81" s="195"/>
      <c r="LPU81" s="195"/>
      <c r="LPV81" s="195"/>
      <c r="LPW81" s="195"/>
      <c r="LPX81" s="195"/>
      <c r="LPY81" s="195"/>
      <c r="LPZ81" s="195"/>
      <c r="LQA81" s="195"/>
      <c r="LQB81" s="195"/>
      <c r="LQC81" s="195"/>
      <c r="LQD81" s="195"/>
      <c r="LQE81" s="195"/>
      <c r="LQF81" s="195"/>
      <c r="LQG81" s="195"/>
      <c r="LQH81" s="195"/>
      <c r="LQI81" s="195"/>
      <c r="LQJ81" s="195"/>
      <c r="LQK81" s="195"/>
      <c r="LQL81" s="195"/>
      <c r="LQM81" s="195"/>
      <c r="LQN81" s="195"/>
      <c r="LQO81" s="195"/>
      <c r="LQP81" s="195"/>
      <c r="LQQ81" s="195"/>
      <c r="LQR81" s="195"/>
      <c r="LQS81" s="195"/>
      <c r="LQT81" s="195"/>
      <c r="LQU81" s="195"/>
      <c r="LQV81" s="195"/>
      <c r="LQW81" s="195"/>
      <c r="LQX81" s="195"/>
      <c r="LQY81" s="195"/>
      <c r="LQZ81" s="195"/>
      <c r="LRA81" s="195"/>
      <c r="LRB81" s="195"/>
      <c r="LRC81" s="195"/>
      <c r="LRD81" s="195"/>
      <c r="LRE81" s="195"/>
      <c r="LRF81" s="195"/>
      <c r="LRG81" s="195"/>
      <c r="LRH81" s="195"/>
      <c r="LRI81" s="195"/>
      <c r="LRJ81" s="195"/>
      <c r="LRK81" s="195"/>
      <c r="LRL81" s="195"/>
      <c r="LRM81" s="195"/>
      <c r="LRN81" s="195"/>
      <c r="LRO81" s="195"/>
      <c r="LRP81" s="195"/>
      <c r="LRQ81" s="195"/>
      <c r="LRR81" s="195"/>
      <c r="LRS81" s="195"/>
      <c r="LRT81" s="195"/>
      <c r="LRU81" s="195"/>
      <c r="LRV81" s="195"/>
      <c r="LRW81" s="195"/>
      <c r="LRX81" s="195"/>
      <c r="LRY81" s="195"/>
      <c r="LRZ81" s="195"/>
      <c r="LSA81" s="195"/>
      <c r="LSB81" s="195"/>
      <c r="LSC81" s="195"/>
      <c r="LSD81" s="195"/>
      <c r="LSE81" s="195"/>
      <c r="LSF81" s="195"/>
      <c r="LSG81" s="195"/>
      <c r="LSH81" s="195"/>
      <c r="LSI81" s="195"/>
      <c r="LSJ81" s="195"/>
      <c r="LSK81" s="195"/>
      <c r="LSL81" s="195"/>
      <c r="LSM81" s="195"/>
      <c r="LSN81" s="195"/>
      <c r="LSO81" s="195"/>
      <c r="LSP81" s="195"/>
      <c r="LSQ81" s="195"/>
      <c r="LSR81" s="195"/>
      <c r="LSS81" s="195"/>
      <c r="LST81" s="195"/>
      <c r="LSU81" s="195"/>
      <c r="LSV81" s="195"/>
      <c r="LSW81" s="195"/>
      <c r="LSX81" s="195"/>
      <c r="LSY81" s="195"/>
      <c r="LSZ81" s="195"/>
      <c r="LTA81" s="195"/>
      <c r="LTB81" s="195"/>
      <c r="LTC81" s="195"/>
      <c r="LTD81" s="195"/>
      <c r="LTE81" s="195"/>
      <c r="LTF81" s="195"/>
      <c r="LTG81" s="195"/>
      <c r="LTH81" s="195"/>
      <c r="LTI81" s="195"/>
      <c r="LTJ81" s="195"/>
      <c r="LTK81" s="195"/>
      <c r="LTL81" s="195"/>
      <c r="LTM81" s="195"/>
      <c r="LTN81" s="195"/>
      <c r="LTO81" s="195"/>
      <c r="LTP81" s="195"/>
      <c r="LTQ81" s="195"/>
      <c r="LTR81" s="195"/>
      <c r="LTS81" s="195"/>
      <c r="LTT81" s="195"/>
      <c r="LTU81" s="195"/>
      <c r="LTV81" s="195"/>
      <c r="LTW81" s="195"/>
      <c r="LTX81" s="195"/>
      <c r="LTY81" s="195"/>
      <c r="LTZ81" s="195"/>
      <c r="LUA81" s="195"/>
      <c r="LUB81" s="195"/>
      <c r="LUC81" s="195"/>
      <c r="LUD81" s="195"/>
      <c r="LUE81" s="195"/>
      <c r="LUF81" s="195"/>
      <c r="LUG81" s="195"/>
      <c r="LUH81" s="195"/>
      <c r="LUI81" s="195"/>
      <c r="LUJ81" s="195"/>
      <c r="LUK81" s="195"/>
      <c r="LUL81" s="195"/>
      <c r="LUM81" s="195"/>
      <c r="LUN81" s="195"/>
      <c r="LUO81" s="195"/>
      <c r="LUP81" s="195"/>
      <c r="LUQ81" s="195"/>
      <c r="LUR81" s="195"/>
      <c r="LUS81" s="195"/>
      <c r="LUT81" s="195"/>
      <c r="LUU81" s="195"/>
      <c r="LUV81" s="195"/>
      <c r="LUW81" s="195"/>
      <c r="LUX81" s="195"/>
      <c r="LUY81" s="195"/>
      <c r="LUZ81" s="195"/>
      <c r="LVA81" s="195"/>
      <c r="LVB81" s="195"/>
      <c r="LVC81" s="195"/>
      <c r="LVD81" s="195"/>
      <c r="LVE81" s="195"/>
      <c r="LVF81" s="195"/>
      <c r="LVG81" s="195"/>
      <c r="LVH81" s="195"/>
      <c r="LVI81" s="195"/>
      <c r="LVJ81" s="195"/>
      <c r="LVK81" s="195"/>
      <c r="LVL81" s="195"/>
      <c r="LVM81" s="195"/>
      <c r="LVN81" s="195"/>
      <c r="LVO81" s="195"/>
      <c r="LVP81" s="195"/>
      <c r="LVQ81" s="195"/>
      <c r="LVR81" s="195"/>
      <c r="LVS81" s="195"/>
      <c r="LVT81" s="195"/>
      <c r="LVU81" s="195"/>
      <c r="LVV81" s="195"/>
      <c r="LVW81" s="195"/>
      <c r="LVX81" s="195"/>
      <c r="LVY81" s="195"/>
      <c r="LVZ81" s="195"/>
      <c r="LWA81" s="195"/>
      <c r="LWB81" s="195"/>
      <c r="LWC81" s="195"/>
      <c r="LWD81" s="195"/>
      <c r="LWE81" s="195"/>
      <c r="LWF81" s="195"/>
      <c r="LWG81" s="195"/>
      <c r="LWH81" s="195"/>
      <c r="LWI81" s="195"/>
      <c r="LWJ81" s="195"/>
      <c r="LWK81" s="195"/>
      <c r="LWL81" s="195"/>
      <c r="LWM81" s="195"/>
      <c r="LWN81" s="195"/>
      <c r="LWO81" s="195"/>
      <c r="LWP81" s="195"/>
      <c r="LWQ81" s="195"/>
      <c r="LWR81" s="195"/>
      <c r="LWS81" s="195"/>
      <c r="LWT81" s="195"/>
      <c r="LWU81" s="195"/>
      <c r="LWV81" s="195"/>
      <c r="LWW81" s="195"/>
      <c r="LWX81" s="195"/>
      <c r="LWY81" s="195"/>
      <c r="LWZ81" s="195"/>
      <c r="LXA81" s="195"/>
      <c r="LXB81" s="195"/>
      <c r="LXC81" s="195"/>
      <c r="LXD81" s="195"/>
      <c r="LXE81" s="195"/>
      <c r="LXF81" s="195"/>
      <c r="LXG81" s="195"/>
      <c r="LXH81" s="195"/>
      <c r="LXI81" s="195"/>
      <c r="LXJ81" s="195"/>
      <c r="LXK81" s="195"/>
      <c r="LXL81" s="195"/>
      <c r="LXM81" s="195"/>
      <c r="LXN81" s="195"/>
      <c r="LXO81" s="195"/>
      <c r="LXP81" s="195"/>
      <c r="LXQ81" s="195"/>
      <c r="LXR81" s="195"/>
      <c r="LXS81" s="195"/>
      <c r="LXT81" s="195"/>
      <c r="LXU81" s="195"/>
      <c r="LXV81" s="195"/>
      <c r="LXW81" s="195"/>
      <c r="LXX81" s="195"/>
      <c r="LXY81" s="195"/>
      <c r="LXZ81" s="195"/>
      <c r="LYA81" s="195"/>
      <c r="LYB81" s="195"/>
      <c r="LYC81" s="195"/>
      <c r="LYD81" s="195"/>
      <c r="LYE81" s="195"/>
      <c r="LYF81" s="195"/>
      <c r="LYG81" s="195"/>
      <c r="LYH81" s="195"/>
      <c r="LYI81" s="195"/>
      <c r="LYJ81" s="195"/>
      <c r="LYK81" s="195"/>
      <c r="LYL81" s="195"/>
      <c r="LYM81" s="195"/>
      <c r="LYN81" s="195"/>
      <c r="LYO81" s="195"/>
      <c r="LYP81" s="195"/>
      <c r="LYQ81" s="195"/>
      <c r="LYR81" s="195"/>
      <c r="LYS81" s="195"/>
      <c r="LYT81" s="195"/>
      <c r="LYU81" s="195"/>
      <c r="LYV81" s="195"/>
      <c r="LYW81" s="195"/>
      <c r="LYX81" s="195"/>
      <c r="LYY81" s="195"/>
      <c r="LYZ81" s="195"/>
      <c r="LZA81" s="195"/>
      <c r="LZB81" s="195"/>
      <c r="LZC81" s="195"/>
      <c r="LZD81" s="195"/>
      <c r="LZE81" s="195"/>
      <c r="LZF81" s="195"/>
      <c r="LZG81" s="195"/>
      <c r="LZH81" s="195"/>
      <c r="LZI81" s="195"/>
      <c r="LZJ81" s="195"/>
      <c r="LZK81" s="195"/>
      <c r="LZL81" s="195"/>
      <c r="LZM81" s="195"/>
      <c r="LZN81" s="195"/>
      <c r="LZO81" s="195"/>
      <c r="LZP81" s="195"/>
      <c r="LZQ81" s="195"/>
      <c r="LZR81" s="195"/>
      <c r="LZS81" s="195"/>
      <c r="LZT81" s="195"/>
      <c r="LZU81" s="195"/>
      <c r="LZV81" s="195"/>
      <c r="LZW81" s="195"/>
      <c r="LZX81" s="195"/>
      <c r="LZY81" s="195"/>
      <c r="LZZ81" s="195"/>
      <c r="MAA81" s="195"/>
      <c r="MAB81" s="195"/>
      <c r="MAC81" s="195"/>
      <c r="MAD81" s="195"/>
      <c r="MAE81" s="195"/>
      <c r="MAF81" s="195"/>
      <c r="MAG81" s="195"/>
      <c r="MAH81" s="195"/>
      <c r="MAI81" s="195"/>
      <c r="MAJ81" s="195"/>
      <c r="MAK81" s="195"/>
      <c r="MAL81" s="195"/>
      <c r="MAM81" s="195"/>
      <c r="MAN81" s="195"/>
      <c r="MAO81" s="195"/>
      <c r="MAP81" s="195"/>
      <c r="MAQ81" s="195"/>
      <c r="MAR81" s="195"/>
      <c r="MAS81" s="195"/>
      <c r="MAT81" s="195"/>
      <c r="MAU81" s="195"/>
      <c r="MAV81" s="195"/>
      <c r="MAW81" s="195"/>
      <c r="MAX81" s="195"/>
      <c r="MAY81" s="195"/>
      <c r="MAZ81" s="195"/>
      <c r="MBA81" s="195"/>
      <c r="MBB81" s="195"/>
      <c r="MBC81" s="195"/>
      <c r="MBD81" s="195"/>
      <c r="MBE81" s="195"/>
      <c r="MBF81" s="195"/>
      <c r="MBG81" s="195"/>
      <c r="MBH81" s="195"/>
      <c r="MBI81" s="195"/>
      <c r="MBJ81" s="195"/>
      <c r="MBK81" s="195"/>
      <c r="MBL81" s="195"/>
      <c r="MBM81" s="195"/>
      <c r="MBN81" s="195"/>
      <c r="MBO81" s="195"/>
      <c r="MBP81" s="195"/>
      <c r="MBQ81" s="195"/>
      <c r="MBR81" s="195"/>
      <c r="MBS81" s="195"/>
      <c r="MBT81" s="195"/>
      <c r="MBU81" s="195"/>
      <c r="MBV81" s="195"/>
      <c r="MBW81" s="195"/>
      <c r="MBX81" s="195"/>
      <c r="MBY81" s="195"/>
      <c r="MBZ81" s="195"/>
      <c r="MCA81" s="195"/>
      <c r="MCB81" s="195"/>
      <c r="MCC81" s="195"/>
      <c r="MCD81" s="195"/>
      <c r="MCE81" s="195"/>
      <c r="MCF81" s="195"/>
      <c r="MCG81" s="195"/>
      <c r="MCH81" s="195"/>
      <c r="MCI81" s="195"/>
      <c r="MCJ81" s="195"/>
      <c r="MCK81" s="195"/>
      <c r="MCL81" s="195"/>
      <c r="MCM81" s="195"/>
      <c r="MCN81" s="195"/>
      <c r="MCO81" s="195"/>
      <c r="MCP81" s="195"/>
      <c r="MCQ81" s="195"/>
      <c r="MCR81" s="195"/>
      <c r="MCS81" s="195"/>
      <c r="MCT81" s="195"/>
      <c r="MCU81" s="195"/>
      <c r="MCV81" s="195"/>
      <c r="MCW81" s="195"/>
      <c r="MCX81" s="195"/>
      <c r="MCY81" s="195"/>
      <c r="MCZ81" s="195"/>
      <c r="MDA81" s="195"/>
      <c r="MDB81" s="195"/>
      <c r="MDC81" s="195"/>
      <c r="MDD81" s="195"/>
      <c r="MDE81" s="195"/>
      <c r="MDF81" s="195"/>
      <c r="MDG81" s="195"/>
      <c r="MDH81" s="195"/>
      <c r="MDI81" s="195"/>
      <c r="MDJ81" s="195"/>
      <c r="MDK81" s="195"/>
      <c r="MDL81" s="195"/>
      <c r="MDM81" s="195"/>
      <c r="MDN81" s="195"/>
      <c r="MDO81" s="195"/>
      <c r="MDP81" s="195"/>
      <c r="MDQ81" s="195"/>
      <c r="MDR81" s="195"/>
      <c r="MDS81" s="195"/>
      <c r="MDT81" s="195"/>
      <c r="MDU81" s="195"/>
      <c r="MDV81" s="195"/>
      <c r="MDW81" s="195"/>
      <c r="MDX81" s="195"/>
      <c r="MDY81" s="195"/>
      <c r="MDZ81" s="195"/>
      <c r="MEA81" s="195"/>
      <c r="MEB81" s="195"/>
      <c r="MEC81" s="195"/>
      <c r="MED81" s="195"/>
      <c r="MEE81" s="195"/>
      <c r="MEF81" s="195"/>
      <c r="MEG81" s="195"/>
      <c r="MEH81" s="195"/>
      <c r="MEI81" s="195"/>
      <c r="MEJ81" s="195"/>
      <c r="MEK81" s="195"/>
      <c r="MEL81" s="195"/>
      <c r="MEM81" s="195"/>
      <c r="MEN81" s="195"/>
      <c r="MEO81" s="195"/>
      <c r="MEP81" s="195"/>
      <c r="MEQ81" s="195"/>
      <c r="MER81" s="195"/>
      <c r="MES81" s="195"/>
      <c r="MET81" s="195"/>
      <c r="MEU81" s="195"/>
      <c r="MEV81" s="195"/>
      <c r="MEW81" s="195"/>
      <c r="MEX81" s="195"/>
      <c r="MEY81" s="195"/>
      <c r="MEZ81" s="195"/>
      <c r="MFA81" s="195"/>
      <c r="MFB81" s="195"/>
      <c r="MFC81" s="195"/>
      <c r="MFD81" s="195"/>
      <c r="MFE81" s="195"/>
      <c r="MFF81" s="195"/>
      <c r="MFG81" s="195"/>
      <c r="MFH81" s="195"/>
      <c r="MFI81" s="195"/>
      <c r="MFJ81" s="195"/>
      <c r="MFK81" s="195"/>
      <c r="MFL81" s="195"/>
      <c r="MFM81" s="195"/>
      <c r="MFN81" s="195"/>
      <c r="MFO81" s="195"/>
      <c r="MFP81" s="195"/>
      <c r="MFQ81" s="195"/>
      <c r="MFR81" s="195"/>
      <c r="MFS81" s="195"/>
      <c r="MFT81" s="195"/>
      <c r="MFU81" s="195"/>
      <c r="MFV81" s="195"/>
      <c r="MFW81" s="195"/>
      <c r="MFX81" s="195"/>
      <c r="MFY81" s="195"/>
      <c r="MFZ81" s="195"/>
      <c r="MGA81" s="195"/>
      <c r="MGB81" s="195"/>
      <c r="MGC81" s="195"/>
      <c r="MGD81" s="195"/>
      <c r="MGE81" s="195"/>
      <c r="MGF81" s="195"/>
      <c r="MGG81" s="195"/>
      <c r="MGH81" s="195"/>
      <c r="MGI81" s="195"/>
      <c r="MGJ81" s="195"/>
      <c r="MGK81" s="195"/>
      <c r="MGL81" s="195"/>
      <c r="MGM81" s="195"/>
      <c r="MGN81" s="195"/>
      <c r="MGO81" s="195"/>
      <c r="MGP81" s="195"/>
      <c r="MGQ81" s="195"/>
      <c r="MGR81" s="195"/>
      <c r="MGS81" s="195"/>
      <c r="MGT81" s="195"/>
      <c r="MGU81" s="195"/>
      <c r="MGV81" s="195"/>
      <c r="MGW81" s="195"/>
      <c r="MGX81" s="195"/>
      <c r="MGY81" s="195"/>
      <c r="MGZ81" s="195"/>
      <c r="MHA81" s="195"/>
      <c r="MHB81" s="195"/>
      <c r="MHC81" s="195"/>
      <c r="MHD81" s="195"/>
      <c r="MHE81" s="195"/>
      <c r="MHF81" s="195"/>
      <c r="MHG81" s="195"/>
      <c r="MHH81" s="195"/>
      <c r="MHI81" s="195"/>
      <c r="MHJ81" s="195"/>
      <c r="MHK81" s="195"/>
      <c r="MHL81" s="195"/>
      <c r="MHM81" s="195"/>
      <c r="MHN81" s="195"/>
      <c r="MHO81" s="195"/>
      <c r="MHP81" s="195"/>
      <c r="MHQ81" s="195"/>
      <c r="MHR81" s="195"/>
      <c r="MHS81" s="195"/>
      <c r="MHT81" s="195"/>
      <c r="MHU81" s="195"/>
      <c r="MHV81" s="195"/>
      <c r="MHW81" s="195"/>
      <c r="MHX81" s="195"/>
      <c r="MHY81" s="195"/>
      <c r="MHZ81" s="195"/>
      <c r="MIA81" s="195"/>
      <c r="MIB81" s="195"/>
      <c r="MIC81" s="195"/>
      <c r="MID81" s="195"/>
      <c r="MIE81" s="195"/>
      <c r="MIF81" s="195"/>
      <c r="MIG81" s="195"/>
      <c r="MIH81" s="195"/>
      <c r="MII81" s="195"/>
      <c r="MIJ81" s="195"/>
      <c r="MIK81" s="195"/>
      <c r="MIL81" s="195"/>
      <c r="MIM81" s="195"/>
      <c r="MIN81" s="195"/>
      <c r="MIO81" s="195"/>
      <c r="MIP81" s="195"/>
      <c r="MIQ81" s="195"/>
      <c r="MIR81" s="195"/>
      <c r="MIS81" s="195"/>
      <c r="MIT81" s="195"/>
      <c r="MIU81" s="195"/>
      <c r="MIV81" s="195"/>
      <c r="MIW81" s="195"/>
      <c r="MIX81" s="195"/>
      <c r="MIY81" s="195"/>
      <c r="MIZ81" s="195"/>
      <c r="MJA81" s="195"/>
      <c r="MJB81" s="195"/>
      <c r="MJC81" s="195"/>
      <c r="MJD81" s="195"/>
      <c r="MJE81" s="195"/>
      <c r="MJF81" s="195"/>
      <c r="MJG81" s="195"/>
      <c r="MJH81" s="195"/>
      <c r="MJI81" s="195"/>
      <c r="MJJ81" s="195"/>
      <c r="MJK81" s="195"/>
      <c r="MJL81" s="195"/>
      <c r="MJM81" s="195"/>
      <c r="MJN81" s="195"/>
      <c r="MJO81" s="195"/>
      <c r="MJP81" s="195"/>
      <c r="MJQ81" s="195"/>
      <c r="MJR81" s="195"/>
      <c r="MJS81" s="195"/>
      <c r="MJT81" s="195"/>
      <c r="MJU81" s="195"/>
      <c r="MJV81" s="195"/>
      <c r="MJW81" s="195"/>
      <c r="MJX81" s="195"/>
      <c r="MJY81" s="195"/>
      <c r="MJZ81" s="195"/>
      <c r="MKA81" s="195"/>
      <c r="MKB81" s="195"/>
      <c r="MKC81" s="195"/>
      <c r="MKD81" s="195"/>
      <c r="MKE81" s="195"/>
      <c r="MKF81" s="195"/>
      <c r="MKG81" s="195"/>
      <c r="MKH81" s="195"/>
      <c r="MKI81" s="195"/>
      <c r="MKJ81" s="195"/>
      <c r="MKK81" s="195"/>
      <c r="MKL81" s="195"/>
      <c r="MKM81" s="195"/>
      <c r="MKN81" s="195"/>
      <c r="MKO81" s="195"/>
      <c r="MKP81" s="195"/>
      <c r="MKQ81" s="195"/>
      <c r="MKR81" s="195"/>
      <c r="MKS81" s="195"/>
      <c r="MKT81" s="195"/>
      <c r="MKU81" s="195"/>
      <c r="MKV81" s="195"/>
      <c r="MKW81" s="195"/>
      <c r="MKX81" s="195"/>
      <c r="MKY81" s="195"/>
      <c r="MKZ81" s="195"/>
      <c r="MLA81" s="195"/>
      <c r="MLB81" s="195"/>
      <c r="MLC81" s="195"/>
      <c r="MLD81" s="195"/>
      <c r="MLE81" s="195"/>
      <c r="MLF81" s="195"/>
      <c r="MLG81" s="195"/>
      <c r="MLH81" s="195"/>
      <c r="MLI81" s="195"/>
      <c r="MLJ81" s="195"/>
      <c r="MLK81" s="195"/>
      <c r="MLL81" s="195"/>
      <c r="MLM81" s="195"/>
      <c r="MLN81" s="195"/>
      <c r="MLO81" s="195"/>
      <c r="MLP81" s="195"/>
      <c r="MLQ81" s="195"/>
      <c r="MLR81" s="195"/>
      <c r="MLS81" s="195"/>
      <c r="MLT81" s="195"/>
      <c r="MLU81" s="195"/>
      <c r="MLV81" s="195"/>
      <c r="MLW81" s="195"/>
      <c r="MLX81" s="195"/>
      <c r="MLY81" s="195"/>
      <c r="MLZ81" s="195"/>
      <c r="MMA81" s="195"/>
      <c r="MMB81" s="195"/>
      <c r="MMC81" s="195"/>
      <c r="MMD81" s="195"/>
      <c r="MME81" s="195"/>
      <c r="MMF81" s="195"/>
      <c r="MMG81" s="195"/>
      <c r="MMH81" s="195"/>
      <c r="MMI81" s="195"/>
      <c r="MMJ81" s="195"/>
      <c r="MMK81" s="195"/>
      <c r="MML81" s="195"/>
      <c r="MMM81" s="195"/>
      <c r="MMN81" s="195"/>
      <c r="MMO81" s="195"/>
      <c r="MMP81" s="195"/>
      <c r="MMQ81" s="195"/>
      <c r="MMR81" s="195"/>
      <c r="MMS81" s="195"/>
      <c r="MMT81" s="195"/>
      <c r="MMU81" s="195"/>
      <c r="MMV81" s="195"/>
      <c r="MMW81" s="195"/>
      <c r="MMX81" s="195"/>
      <c r="MMY81" s="195"/>
      <c r="MMZ81" s="195"/>
      <c r="MNA81" s="195"/>
      <c r="MNB81" s="195"/>
      <c r="MNC81" s="195"/>
      <c r="MND81" s="195"/>
      <c r="MNE81" s="195"/>
      <c r="MNF81" s="195"/>
      <c r="MNG81" s="195"/>
      <c r="MNH81" s="195"/>
      <c r="MNI81" s="195"/>
      <c r="MNJ81" s="195"/>
      <c r="MNK81" s="195"/>
      <c r="MNL81" s="195"/>
      <c r="MNM81" s="195"/>
      <c r="MNN81" s="195"/>
      <c r="MNO81" s="195"/>
      <c r="MNP81" s="195"/>
      <c r="MNQ81" s="195"/>
      <c r="MNR81" s="195"/>
      <c r="MNS81" s="195"/>
      <c r="MNT81" s="195"/>
      <c r="MNU81" s="195"/>
      <c r="MNV81" s="195"/>
      <c r="MNW81" s="195"/>
      <c r="MNX81" s="195"/>
      <c r="MNY81" s="195"/>
      <c r="MNZ81" s="195"/>
      <c r="MOA81" s="195"/>
      <c r="MOB81" s="195"/>
      <c r="MOC81" s="195"/>
      <c r="MOD81" s="195"/>
      <c r="MOE81" s="195"/>
      <c r="MOF81" s="195"/>
      <c r="MOG81" s="195"/>
      <c r="MOH81" s="195"/>
      <c r="MOI81" s="195"/>
      <c r="MOJ81" s="195"/>
      <c r="MOK81" s="195"/>
      <c r="MOL81" s="195"/>
      <c r="MOM81" s="195"/>
      <c r="MON81" s="195"/>
      <c r="MOO81" s="195"/>
      <c r="MOP81" s="195"/>
      <c r="MOQ81" s="195"/>
      <c r="MOR81" s="195"/>
      <c r="MOS81" s="195"/>
      <c r="MOT81" s="195"/>
      <c r="MOU81" s="195"/>
      <c r="MOV81" s="195"/>
      <c r="MOW81" s="195"/>
      <c r="MOX81" s="195"/>
      <c r="MOY81" s="195"/>
      <c r="MOZ81" s="195"/>
      <c r="MPA81" s="195"/>
      <c r="MPB81" s="195"/>
      <c r="MPC81" s="195"/>
      <c r="MPD81" s="195"/>
      <c r="MPE81" s="195"/>
      <c r="MPF81" s="195"/>
      <c r="MPG81" s="195"/>
      <c r="MPH81" s="195"/>
      <c r="MPI81" s="195"/>
      <c r="MPJ81" s="195"/>
      <c r="MPK81" s="195"/>
      <c r="MPL81" s="195"/>
      <c r="MPM81" s="195"/>
      <c r="MPN81" s="195"/>
      <c r="MPO81" s="195"/>
      <c r="MPP81" s="195"/>
      <c r="MPQ81" s="195"/>
      <c r="MPR81" s="195"/>
      <c r="MPS81" s="195"/>
      <c r="MPT81" s="195"/>
      <c r="MPU81" s="195"/>
      <c r="MPV81" s="195"/>
      <c r="MPW81" s="195"/>
      <c r="MPX81" s="195"/>
      <c r="MPY81" s="195"/>
      <c r="MPZ81" s="195"/>
      <c r="MQA81" s="195"/>
      <c r="MQB81" s="195"/>
      <c r="MQC81" s="195"/>
      <c r="MQD81" s="195"/>
      <c r="MQE81" s="195"/>
      <c r="MQF81" s="195"/>
      <c r="MQG81" s="195"/>
      <c r="MQH81" s="195"/>
      <c r="MQI81" s="195"/>
      <c r="MQJ81" s="195"/>
      <c r="MQK81" s="195"/>
      <c r="MQL81" s="195"/>
      <c r="MQM81" s="195"/>
      <c r="MQN81" s="195"/>
      <c r="MQO81" s="195"/>
      <c r="MQP81" s="195"/>
      <c r="MQQ81" s="195"/>
      <c r="MQR81" s="195"/>
      <c r="MQS81" s="195"/>
      <c r="MQT81" s="195"/>
      <c r="MQU81" s="195"/>
      <c r="MQV81" s="195"/>
      <c r="MQW81" s="195"/>
      <c r="MQX81" s="195"/>
      <c r="MQY81" s="195"/>
      <c r="MQZ81" s="195"/>
      <c r="MRA81" s="195"/>
      <c r="MRB81" s="195"/>
      <c r="MRC81" s="195"/>
      <c r="MRD81" s="195"/>
      <c r="MRE81" s="195"/>
      <c r="MRF81" s="195"/>
      <c r="MRG81" s="195"/>
      <c r="MRH81" s="195"/>
      <c r="MRI81" s="195"/>
      <c r="MRJ81" s="195"/>
      <c r="MRK81" s="195"/>
      <c r="MRL81" s="195"/>
      <c r="MRM81" s="195"/>
      <c r="MRN81" s="195"/>
      <c r="MRO81" s="195"/>
      <c r="MRP81" s="195"/>
      <c r="MRQ81" s="195"/>
      <c r="MRR81" s="195"/>
      <c r="MRS81" s="195"/>
      <c r="MRT81" s="195"/>
      <c r="MRU81" s="195"/>
      <c r="MRV81" s="195"/>
      <c r="MRW81" s="195"/>
      <c r="MRX81" s="195"/>
      <c r="MRY81" s="195"/>
      <c r="MRZ81" s="195"/>
      <c r="MSA81" s="195"/>
      <c r="MSB81" s="195"/>
      <c r="MSC81" s="195"/>
      <c r="MSD81" s="195"/>
      <c r="MSE81" s="195"/>
      <c r="MSF81" s="195"/>
      <c r="MSG81" s="195"/>
      <c r="MSH81" s="195"/>
      <c r="MSI81" s="195"/>
      <c r="MSJ81" s="195"/>
      <c r="MSK81" s="195"/>
      <c r="MSL81" s="195"/>
      <c r="MSM81" s="195"/>
      <c r="MSN81" s="195"/>
      <c r="MSO81" s="195"/>
      <c r="MSP81" s="195"/>
      <c r="MSQ81" s="195"/>
      <c r="MSR81" s="195"/>
      <c r="MSS81" s="195"/>
      <c r="MST81" s="195"/>
      <c r="MSU81" s="195"/>
      <c r="MSV81" s="195"/>
      <c r="MSW81" s="195"/>
      <c r="MSX81" s="195"/>
      <c r="MSY81" s="195"/>
      <c r="MSZ81" s="195"/>
      <c r="MTA81" s="195"/>
      <c r="MTB81" s="195"/>
      <c r="MTC81" s="195"/>
      <c r="MTD81" s="195"/>
      <c r="MTE81" s="195"/>
      <c r="MTF81" s="195"/>
      <c r="MTG81" s="195"/>
      <c r="MTH81" s="195"/>
      <c r="MTI81" s="195"/>
      <c r="MTJ81" s="195"/>
      <c r="MTK81" s="195"/>
      <c r="MTL81" s="195"/>
      <c r="MTM81" s="195"/>
      <c r="MTN81" s="195"/>
      <c r="MTO81" s="195"/>
      <c r="MTP81" s="195"/>
      <c r="MTQ81" s="195"/>
      <c r="MTR81" s="195"/>
      <c r="MTS81" s="195"/>
      <c r="MTT81" s="195"/>
      <c r="MTU81" s="195"/>
      <c r="MTV81" s="195"/>
      <c r="MTW81" s="195"/>
      <c r="MTX81" s="195"/>
      <c r="MTY81" s="195"/>
      <c r="MTZ81" s="195"/>
      <c r="MUA81" s="195"/>
      <c r="MUB81" s="195"/>
      <c r="MUC81" s="195"/>
      <c r="MUD81" s="195"/>
      <c r="MUE81" s="195"/>
      <c r="MUF81" s="195"/>
      <c r="MUG81" s="195"/>
      <c r="MUH81" s="195"/>
      <c r="MUI81" s="195"/>
      <c r="MUJ81" s="195"/>
      <c r="MUK81" s="195"/>
      <c r="MUL81" s="195"/>
      <c r="MUM81" s="195"/>
      <c r="MUN81" s="195"/>
      <c r="MUO81" s="195"/>
      <c r="MUP81" s="195"/>
      <c r="MUQ81" s="195"/>
      <c r="MUR81" s="195"/>
      <c r="MUS81" s="195"/>
      <c r="MUT81" s="195"/>
      <c r="MUU81" s="195"/>
      <c r="MUV81" s="195"/>
      <c r="MUW81" s="195"/>
      <c r="MUX81" s="195"/>
      <c r="MUY81" s="195"/>
      <c r="MUZ81" s="195"/>
      <c r="MVA81" s="195"/>
      <c r="MVB81" s="195"/>
      <c r="MVC81" s="195"/>
      <c r="MVD81" s="195"/>
      <c r="MVE81" s="195"/>
      <c r="MVF81" s="195"/>
      <c r="MVG81" s="195"/>
      <c r="MVH81" s="195"/>
      <c r="MVI81" s="195"/>
      <c r="MVJ81" s="195"/>
      <c r="MVK81" s="195"/>
      <c r="MVL81" s="195"/>
      <c r="MVM81" s="195"/>
      <c r="MVN81" s="195"/>
      <c r="MVO81" s="195"/>
      <c r="MVP81" s="195"/>
      <c r="MVQ81" s="195"/>
      <c r="MVR81" s="195"/>
      <c r="MVS81" s="195"/>
      <c r="MVT81" s="195"/>
      <c r="MVU81" s="195"/>
      <c r="MVV81" s="195"/>
      <c r="MVW81" s="195"/>
      <c r="MVX81" s="195"/>
      <c r="MVY81" s="195"/>
      <c r="MVZ81" s="195"/>
      <c r="MWA81" s="195"/>
      <c r="MWB81" s="195"/>
      <c r="MWC81" s="195"/>
      <c r="MWD81" s="195"/>
      <c r="MWE81" s="195"/>
      <c r="MWF81" s="195"/>
      <c r="MWG81" s="195"/>
      <c r="MWH81" s="195"/>
      <c r="MWI81" s="195"/>
      <c r="MWJ81" s="195"/>
      <c r="MWK81" s="195"/>
      <c r="MWL81" s="195"/>
      <c r="MWM81" s="195"/>
      <c r="MWN81" s="195"/>
      <c r="MWO81" s="195"/>
      <c r="MWP81" s="195"/>
      <c r="MWQ81" s="195"/>
      <c r="MWR81" s="195"/>
      <c r="MWS81" s="195"/>
      <c r="MWT81" s="195"/>
      <c r="MWU81" s="195"/>
      <c r="MWV81" s="195"/>
      <c r="MWW81" s="195"/>
      <c r="MWX81" s="195"/>
      <c r="MWY81" s="195"/>
      <c r="MWZ81" s="195"/>
      <c r="MXA81" s="195"/>
      <c r="MXB81" s="195"/>
      <c r="MXC81" s="195"/>
      <c r="MXD81" s="195"/>
      <c r="MXE81" s="195"/>
      <c r="MXF81" s="195"/>
      <c r="MXG81" s="195"/>
      <c r="MXH81" s="195"/>
      <c r="MXI81" s="195"/>
      <c r="MXJ81" s="195"/>
      <c r="MXK81" s="195"/>
      <c r="MXL81" s="195"/>
      <c r="MXM81" s="195"/>
      <c r="MXN81" s="195"/>
      <c r="MXO81" s="195"/>
      <c r="MXP81" s="195"/>
      <c r="MXQ81" s="195"/>
      <c r="MXR81" s="195"/>
      <c r="MXS81" s="195"/>
      <c r="MXT81" s="195"/>
      <c r="MXU81" s="195"/>
      <c r="MXV81" s="195"/>
      <c r="MXW81" s="195"/>
      <c r="MXX81" s="195"/>
      <c r="MXY81" s="195"/>
      <c r="MXZ81" s="195"/>
      <c r="MYA81" s="195"/>
      <c r="MYB81" s="195"/>
      <c r="MYC81" s="195"/>
      <c r="MYD81" s="195"/>
      <c r="MYE81" s="195"/>
      <c r="MYF81" s="195"/>
      <c r="MYG81" s="195"/>
      <c r="MYH81" s="195"/>
      <c r="MYI81" s="195"/>
      <c r="MYJ81" s="195"/>
      <c r="MYK81" s="195"/>
      <c r="MYL81" s="195"/>
      <c r="MYM81" s="195"/>
      <c r="MYN81" s="195"/>
      <c r="MYO81" s="195"/>
      <c r="MYP81" s="195"/>
      <c r="MYQ81" s="195"/>
      <c r="MYR81" s="195"/>
      <c r="MYS81" s="195"/>
      <c r="MYT81" s="195"/>
      <c r="MYU81" s="195"/>
      <c r="MYV81" s="195"/>
      <c r="MYW81" s="195"/>
      <c r="MYX81" s="195"/>
      <c r="MYY81" s="195"/>
      <c r="MYZ81" s="195"/>
      <c r="MZA81" s="195"/>
      <c r="MZB81" s="195"/>
      <c r="MZC81" s="195"/>
      <c r="MZD81" s="195"/>
      <c r="MZE81" s="195"/>
      <c r="MZF81" s="195"/>
      <c r="MZG81" s="195"/>
      <c r="MZH81" s="195"/>
      <c r="MZI81" s="195"/>
      <c r="MZJ81" s="195"/>
      <c r="MZK81" s="195"/>
      <c r="MZL81" s="195"/>
      <c r="MZM81" s="195"/>
      <c r="MZN81" s="195"/>
      <c r="MZO81" s="195"/>
      <c r="MZP81" s="195"/>
      <c r="MZQ81" s="195"/>
      <c r="MZR81" s="195"/>
      <c r="MZS81" s="195"/>
      <c r="MZT81" s="195"/>
      <c r="MZU81" s="195"/>
      <c r="MZV81" s="195"/>
      <c r="MZW81" s="195"/>
      <c r="MZX81" s="195"/>
      <c r="MZY81" s="195"/>
      <c r="MZZ81" s="195"/>
      <c r="NAA81" s="195"/>
      <c r="NAB81" s="195"/>
      <c r="NAC81" s="195"/>
      <c r="NAD81" s="195"/>
      <c r="NAE81" s="195"/>
      <c r="NAF81" s="195"/>
      <c r="NAG81" s="195"/>
      <c r="NAH81" s="195"/>
      <c r="NAI81" s="195"/>
      <c r="NAJ81" s="195"/>
      <c r="NAK81" s="195"/>
      <c r="NAL81" s="195"/>
      <c r="NAM81" s="195"/>
      <c r="NAN81" s="195"/>
      <c r="NAO81" s="195"/>
      <c r="NAP81" s="195"/>
      <c r="NAQ81" s="195"/>
      <c r="NAR81" s="195"/>
      <c r="NAS81" s="195"/>
      <c r="NAT81" s="195"/>
      <c r="NAU81" s="195"/>
      <c r="NAV81" s="195"/>
      <c r="NAW81" s="195"/>
      <c r="NAX81" s="195"/>
      <c r="NAY81" s="195"/>
      <c r="NAZ81" s="195"/>
      <c r="NBA81" s="195"/>
      <c r="NBB81" s="195"/>
      <c r="NBC81" s="195"/>
      <c r="NBD81" s="195"/>
      <c r="NBE81" s="195"/>
      <c r="NBF81" s="195"/>
      <c r="NBG81" s="195"/>
      <c r="NBH81" s="195"/>
      <c r="NBI81" s="195"/>
      <c r="NBJ81" s="195"/>
      <c r="NBK81" s="195"/>
      <c r="NBL81" s="195"/>
      <c r="NBM81" s="195"/>
      <c r="NBN81" s="195"/>
      <c r="NBO81" s="195"/>
      <c r="NBP81" s="195"/>
      <c r="NBQ81" s="195"/>
      <c r="NBR81" s="195"/>
      <c r="NBS81" s="195"/>
      <c r="NBT81" s="195"/>
      <c r="NBU81" s="195"/>
      <c r="NBV81" s="195"/>
      <c r="NBW81" s="195"/>
      <c r="NBX81" s="195"/>
      <c r="NBY81" s="195"/>
      <c r="NBZ81" s="195"/>
      <c r="NCA81" s="195"/>
      <c r="NCB81" s="195"/>
      <c r="NCC81" s="195"/>
      <c r="NCD81" s="195"/>
      <c r="NCE81" s="195"/>
      <c r="NCF81" s="195"/>
      <c r="NCG81" s="195"/>
      <c r="NCH81" s="195"/>
      <c r="NCI81" s="195"/>
      <c r="NCJ81" s="195"/>
      <c r="NCK81" s="195"/>
      <c r="NCL81" s="195"/>
      <c r="NCM81" s="195"/>
      <c r="NCN81" s="195"/>
      <c r="NCO81" s="195"/>
      <c r="NCP81" s="195"/>
      <c r="NCQ81" s="195"/>
      <c r="NCR81" s="195"/>
      <c r="NCS81" s="195"/>
      <c r="NCT81" s="195"/>
      <c r="NCU81" s="195"/>
      <c r="NCV81" s="195"/>
      <c r="NCW81" s="195"/>
      <c r="NCX81" s="195"/>
      <c r="NCY81" s="195"/>
      <c r="NCZ81" s="195"/>
      <c r="NDA81" s="195"/>
      <c r="NDB81" s="195"/>
      <c r="NDC81" s="195"/>
      <c r="NDD81" s="195"/>
      <c r="NDE81" s="195"/>
      <c r="NDF81" s="195"/>
      <c r="NDG81" s="195"/>
      <c r="NDH81" s="195"/>
      <c r="NDI81" s="195"/>
      <c r="NDJ81" s="195"/>
      <c r="NDK81" s="195"/>
      <c r="NDL81" s="195"/>
      <c r="NDM81" s="195"/>
      <c r="NDN81" s="195"/>
      <c r="NDO81" s="195"/>
      <c r="NDP81" s="195"/>
      <c r="NDQ81" s="195"/>
      <c r="NDR81" s="195"/>
      <c r="NDS81" s="195"/>
      <c r="NDT81" s="195"/>
      <c r="NDU81" s="195"/>
      <c r="NDV81" s="195"/>
      <c r="NDW81" s="195"/>
      <c r="NDX81" s="195"/>
      <c r="NDY81" s="195"/>
      <c r="NDZ81" s="195"/>
      <c r="NEA81" s="195"/>
      <c r="NEB81" s="195"/>
      <c r="NEC81" s="195"/>
      <c r="NED81" s="195"/>
      <c r="NEE81" s="195"/>
      <c r="NEF81" s="195"/>
      <c r="NEG81" s="195"/>
      <c r="NEH81" s="195"/>
      <c r="NEI81" s="195"/>
      <c r="NEJ81" s="195"/>
      <c r="NEK81" s="195"/>
      <c r="NEL81" s="195"/>
      <c r="NEM81" s="195"/>
      <c r="NEN81" s="195"/>
      <c r="NEO81" s="195"/>
      <c r="NEP81" s="195"/>
      <c r="NEQ81" s="195"/>
      <c r="NER81" s="195"/>
      <c r="NES81" s="195"/>
      <c r="NET81" s="195"/>
      <c r="NEU81" s="195"/>
      <c r="NEV81" s="195"/>
      <c r="NEW81" s="195"/>
      <c r="NEX81" s="195"/>
      <c r="NEY81" s="195"/>
      <c r="NEZ81" s="195"/>
      <c r="NFA81" s="195"/>
      <c r="NFB81" s="195"/>
      <c r="NFC81" s="195"/>
      <c r="NFD81" s="195"/>
      <c r="NFE81" s="195"/>
      <c r="NFF81" s="195"/>
      <c r="NFG81" s="195"/>
      <c r="NFH81" s="195"/>
      <c r="NFI81" s="195"/>
      <c r="NFJ81" s="195"/>
      <c r="NFK81" s="195"/>
      <c r="NFL81" s="195"/>
      <c r="NFM81" s="195"/>
      <c r="NFN81" s="195"/>
      <c r="NFO81" s="195"/>
      <c r="NFP81" s="195"/>
      <c r="NFQ81" s="195"/>
      <c r="NFR81" s="195"/>
      <c r="NFS81" s="195"/>
      <c r="NFT81" s="195"/>
      <c r="NFU81" s="195"/>
      <c r="NFV81" s="195"/>
      <c r="NFW81" s="195"/>
      <c r="NFX81" s="195"/>
      <c r="NFY81" s="195"/>
      <c r="NFZ81" s="195"/>
      <c r="NGA81" s="195"/>
      <c r="NGB81" s="195"/>
      <c r="NGC81" s="195"/>
      <c r="NGD81" s="195"/>
      <c r="NGE81" s="195"/>
      <c r="NGF81" s="195"/>
      <c r="NGG81" s="195"/>
      <c r="NGH81" s="195"/>
      <c r="NGI81" s="195"/>
      <c r="NGJ81" s="195"/>
      <c r="NGK81" s="195"/>
      <c r="NGL81" s="195"/>
      <c r="NGM81" s="195"/>
      <c r="NGN81" s="195"/>
      <c r="NGO81" s="195"/>
      <c r="NGP81" s="195"/>
      <c r="NGQ81" s="195"/>
      <c r="NGR81" s="195"/>
      <c r="NGS81" s="195"/>
      <c r="NGT81" s="195"/>
      <c r="NGU81" s="195"/>
      <c r="NGV81" s="195"/>
      <c r="NGW81" s="195"/>
      <c r="NGX81" s="195"/>
      <c r="NGY81" s="195"/>
      <c r="NGZ81" s="195"/>
      <c r="NHA81" s="195"/>
      <c r="NHB81" s="195"/>
      <c r="NHC81" s="195"/>
      <c r="NHD81" s="195"/>
      <c r="NHE81" s="195"/>
      <c r="NHF81" s="195"/>
      <c r="NHG81" s="195"/>
      <c r="NHH81" s="195"/>
      <c r="NHI81" s="195"/>
      <c r="NHJ81" s="195"/>
      <c r="NHK81" s="195"/>
      <c r="NHL81" s="195"/>
      <c r="NHM81" s="195"/>
      <c r="NHN81" s="195"/>
      <c r="NHO81" s="195"/>
      <c r="NHP81" s="195"/>
      <c r="NHQ81" s="195"/>
      <c r="NHR81" s="195"/>
      <c r="NHS81" s="195"/>
      <c r="NHT81" s="195"/>
      <c r="NHU81" s="195"/>
      <c r="NHV81" s="195"/>
      <c r="NHW81" s="195"/>
      <c r="NHX81" s="195"/>
      <c r="NHY81" s="195"/>
      <c r="NHZ81" s="195"/>
      <c r="NIA81" s="195"/>
      <c r="NIB81" s="195"/>
      <c r="NIC81" s="195"/>
      <c r="NID81" s="195"/>
      <c r="NIE81" s="195"/>
      <c r="NIF81" s="195"/>
      <c r="NIG81" s="195"/>
      <c r="NIH81" s="195"/>
      <c r="NII81" s="195"/>
      <c r="NIJ81" s="195"/>
      <c r="NIK81" s="195"/>
      <c r="NIL81" s="195"/>
      <c r="NIM81" s="195"/>
      <c r="NIN81" s="195"/>
      <c r="NIO81" s="195"/>
      <c r="NIP81" s="195"/>
      <c r="NIQ81" s="195"/>
      <c r="NIR81" s="195"/>
      <c r="NIS81" s="195"/>
      <c r="NIT81" s="195"/>
      <c r="NIU81" s="195"/>
      <c r="NIV81" s="195"/>
      <c r="NIW81" s="195"/>
      <c r="NIX81" s="195"/>
      <c r="NIY81" s="195"/>
      <c r="NIZ81" s="195"/>
      <c r="NJA81" s="195"/>
      <c r="NJB81" s="195"/>
      <c r="NJC81" s="195"/>
      <c r="NJD81" s="195"/>
      <c r="NJE81" s="195"/>
      <c r="NJF81" s="195"/>
      <c r="NJG81" s="195"/>
      <c r="NJH81" s="195"/>
      <c r="NJI81" s="195"/>
      <c r="NJJ81" s="195"/>
      <c r="NJK81" s="195"/>
      <c r="NJL81" s="195"/>
      <c r="NJM81" s="195"/>
      <c r="NJN81" s="195"/>
      <c r="NJO81" s="195"/>
      <c r="NJP81" s="195"/>
      <c r="NJQ81" s="195"/>
      <c r="NJR81" s="195"/>
      <c r="NJS81" s="195"/>
      <c r="NJT81" s="195"/>
      <c r="NJU81" s="195"/>
      <c r="NJV81" s="195"/>
      <c r="NJW81" s="195"/>
      <c r="NJX81" s="195"/>
      <c r="NJY81" s="195"/>
      <c r="NJZ81" s="195"/>
      <c r="NKA81" s="195"/>
      <c r="NKB81" s="195"/>
      <c r="NKC81" s="195"/>
      <c r="NKD81" s="195"/>
      <c r="NKE81" s="195"/>
      <c r="NKF81" s="195"/>
      <c r="NKG81" s="195"/>
      <c r="NKH81" s="195"/>
      <c r="NKI81" s="195"/>
      <c r="NKJ81" s="195"/>
      <c r="NKK81" s="195"/>
      <c r="NKL81" s="195"/>
      <c r="NKM81" s="195"/>
      <c r="NKN81" s="195"/>
      <c r="NKO81" s="195"/>
      <c r="NKP81" s="195"/>
      <c r="NKQ81" s="195"/>
      <c r="NKR81" s="195"/>
      <c r="NKS81" s="195"/>
      <c r="NKT81" s="195"/>
      <c r="NKU81" s="195"/>
      <c r="NKV81" s="195"/>
      <c r="NKW81" s="195"/>
      <c r="NKX81" s="195"/>
      <c r="NKY81" s="195"/>
      <c r="NKZ81" s="195"/>
      <c r="NLA81" s="195"/>
      <c r="NLB81" s="195"/>
      <c r="NLC81" s="195"/>
      <c r="NLD81" s="195"/>
      <c r="NLE81" s="195"/>
      <c r="NLF81" s="195"/>
      <c r="NLG81" s="195"/>
      <c r="NLH81" s="195"/>
      <c r="NLI81" s="195"/>
      <c r="NLJ81" s="195"/>
      <c r="NLK81" s="195"/>
      <c r="NLL81" s="195"/>
      <c r="NLM81" s="195"/>
      <c r="NLN81" s="195"/>
      <c r="NLO81" s="195"/>
      <c r="NLP81" s="195"/>
      <c r="NLQ81" s="195"/>
      <c r="NLR81" s="195"/>
      <c r="NLS81" s="195"/>
      <c r="NLT81" s="195"/>
      <c r="NLU81" s="195"/>
      <c r="NLV81" s="195"/>
      <c r="NLW81" s="195"/>
      <c r="NLX81" s="195"/>
      <c r="NLY81" s="195"/>
      <c r="NLZ81" s="195"/>
      <c r="NMA81" s="195"/>
      <c r="NMB81" s="195"/>
      <c r="NMC81" s="195"/>
      <c r="NMD81" s="195"/>
      <c r="NME81" s="195"/>
      <c r="NMF81" s="195"/>
      <c r="NMG81" s="195"/>
      <c r="NMH81" s="195"/>
      <c r="NMI81" s="195"/>
      <c r="NMJ81" s="195"/>
      <c r="NMK81" s="195"/>
      <c r="NML81" s="195"/>
      <c r="NMM81" s="195"/>
      <c r="NMN81" s="195"/>
      <c r="NMO81" s="195"/>
      <c r="NMP81" s="195"/>
      <c r="NMQ81" s="195"/>
      <c r="NMR81" s="195"/>
      <c r="NMS81" s="195"/>
      <c r="NMT81" s="195"/>
      <c r="NMU81" s="195"/>
      <c r="NMV81" s="195"/>
      <c r="NMW81" s="195"/>
      <c r="NMX81" s="195"/>
      <c r="NMY81" s="195"/>
      <c r="NMZ81" s="195"/>
      <c r="NNA81" s="195"/>
      <c r="NNB81" s="195"/>
      <c r="NNC81" s="195"/>
      <c r="NND81" s="195"/>
      <c r="NNE81" s="195"/>
      <c r="NNF81" s="195"/>
      <c r="NNG81" s="195"/>
      <c r="NNH81" s="195"/>
      <c r="NNI81" s="195"/>
      <c r="NNJ81" s="195"/>
      <c r="NNK81" s="195"/>
      <c r="NNL81" s="195"/>
      <c r="NNM81" s="195"/>
      <c r="NNN81" s="195"/>
      <c r="NNO81" s="195"/>
      <c r="NNP81" s="195"/>
      <c r="NNQ81" s="195"/>
      <c r="NNR81" s="195"/>
      <c r="NNS81" s="195"/>
      <c r="NNT81" s="195"/>
      <c r="NNU81" s="195"/>
      <c r="NNV81" s="195"/>
      <c r="NNW81" s="195"/>
      <c r="NNX81" s="195"/>
      <c r="NNY81" s="195"/>
      <c r="NNZ81" s="195"/>
      <c r="NOA81" s="195"/>
      <c r="NOB81" s="195"/>
      <c r="NOC81" s="195"/>
      <c r="NOD81" s="195"/>
      <c r="NOE81" s="195"/>
      <c r="NOF81" s="195"/>
      <c r="NOG81" s="195"/>
      <c r="NOH81" s="195"/>
      <c r="NOI81" s="195"/>
      <c r="NOJ81" s="195"/>
      <c r="NOK81" s="195"/>
      <c r="NOL81" s="195"/>
      <c r="NOM81" s="195"/>
      <c r="NON81" s="195"/>
      <c r="NOO81" s="195"/>
      <c r="NOP81" s="195"/>
      <c r="NOQ81" s="195"/>
      <c r="NOR81" s="195"/>
      <c r="NOS81" s="195"/>
      <c r="NOT81" s="195"/>
      <c r="NOU81" s="195"/>
      <c r="NOV81" s="195"/>
      <c r="NOW81" s="195"/>
      <c r="NOX81" s="195"/>
      <c r="NOY81" s="195"/>
      <c r="NOZ81" s="195"/>
      <c r="NPA81" s="195"/>
      <c r="NPB81" s="195"/>
      <c r="NPC81" s="195"/>
      <c r="NPD81" s="195"/>
      <c r="NPE81" s="195"/>
      <c r="NPF81" s="195"/>
      <c r="NPG81" s="195"/>
      <c r="NPH81" s="195"/>
      <c r="NPI81" s="195"/>
      <c r="NPJ81" s="195"/>
      <c r="NPK81" s="195"/>
      <c r="NPL81" s="195"/>
      <c r="NPM81" s="195"/>
      <c r="NPN81" s="195"/>
      <c r="NPO81" s="195"/>
      <c r="NPP81" s="195"/>
      <c r="NPQ81" s="195"/>
      <c r="NPR81" s="195"/>
      <c r="NPS81" s="195"/>
      <c r="NPT81" s="195"/>
      <c r="NPU81" s="195"/>
      <c r="NPV81" s="195"/>
      <c r="NPW81" s="195"/>
      <c r="NPX81" s="195"/>
      <c r="NPY81" s="195"/>
      <c r="NPZ81" s="195"/>
      <c r="NQA81" s="195"/>
      <c r="NQB81" s="195"/>
      <c r="NQC81" s="195"/>
      <c r="NQD81" s="195"/>
      <c r="NQE81" s="195"/>
      <c r="NQF81" s="195"/>
      <c r="NQG81" s="195"/>
      <c r="NQH81" s="195"/>
      <c r="NQI81" s="195"/>
      <c r="NQJ81" s="195"/>
      <c r="NQK81" s="195"/>
      <c r="NQL81" s="195"/>
      <c r="NQM81" s="195"/>
      <c r="NQN81" s="195"/>
      <c r="NQO81" s="195"/>
      <c r="NQP81" s="195"/>
      <c r="NQQ81" s="195"/>
      <c r="NQR81" s="195"/>
      <c r="NQS81" s="195"/>
      <c r="NQT81" s="195"/>
      <c r="NQU81" s="195"/>
      <c r="NQV81" s="195"/>
      <c r="NQW81" s="195"/>
      <c r="NQX81" s="195"/>
      <c r="NQY81" s="195"/>
      <c r="NQZ81" s="195"/>
      <c r="NRA81" s="195"/>
      <c r="NRB81" s="195"/>
      <c r="NRC81" s="195"/>
      <c r="NRD81" s="195"/>
      <c r="NRE81" s="195"/>
      <c r="NRF81" s="195"/>
      <c r="NRG81" s="195"/>
      <c r="NRH81" s="195"/>
      <c r="NRI81" s="195"/>
      <c r="NRJ81" s="195"/>
      <c r="NRK81" s="195"/>
      <c r="NRL81" s="195"/>
      <c r="NRM81" s="195"/>
      <c r="NRN81" s="195"/>
      <c r="NRO81" s="195"/>
      <c r="NRP81" s="195"/>
      <c r="NRQ81" s="195"/>
      <c r="NRR81" s="195"/>
      <c r="NRS81" s="195"/>
      <c r="NRT81" s="195"/>
      <c r="NRU81" s="195"/>
      <c r="NRV81" s="195"/>
      <c r="NRW81" s="195"/>
      <c r="NRX81" s="195"/>
      <c r="NRY81" s="195"/>
      <c r="NRZ81" s="195"/>
      <c r="NSA81" s="195"/>
      <c r="NSB81" s="195"/>
      <c r="NSC81" s="195"/>
      <c r="NSD81" s="195"/>
      <c r="NSE81" s="195"/>
      <c r="NSF81" s="195"/>
      <c r="NSG81" s="195"/>
      <c r="NSH81" s="195"/>
      <c r="NSI81" s="195"/>
      <c r="NSJ81" s="195"/>
      <c r="NSK81" s="195"/>
      <c r="NSL81" s="195"/>
      <c r="NSM81" s="195"/>
      <c r="NSN81" s="195"/>
      <c r="NSO81" s="195"/>
      <c r="NSP81" s="195"/>
      <c r="NSQ81" s="195"/>
      <c r="NSR81" s="195"/>
      <c r="NSS81" s="195"/>
      <c r="NST81" s="195"/>
      <c r="NSU81" s="195"/>
      <c r="NSV81" s="195"/>
      <c r="NSW81" s="195"/>
      <c r="NSX81" s="195"/>
      <c r="NSY81" s="195"/>
      <c r="NSZ81" s="195"/>
      <c r="NTA81" s="195"/>
      <c r="NTB81" s="195"/>
      <c r="NTC81" s="195"/>
      <c r="NTD81" s="195"/>
      <c r="NTE81" s="195"/>
      <c r="NTF81" s="195"/>
      <c r="NTG81" s="195"/>
      <c r="NTH81" s="195"/>
      <c r="NTI81" s="195"/>
      <c r="NTJ81" s="195"/>
      <c r="NTK81" s="195"/>
      <c r="NTL81" s="195"/>
      <c r="NTM81" s="195"/>
      <c r="NTN81" s="195"/>
      <c r="NTO81" s="195"/>
      <c r="NTP81" s="195"/>
      <c r="NTQ81" s="195"/>
      <c r="NTR81" s="195"/>
      <c r="NTS81" s="195"/>
      <c r="NTT81" s="195"/>
      <c r="NTU81" s="195"/>
      <c r="NTV81" s="195"/>
      <c r="NTW81" s="195"/>
      <c r="NTX81" s="195"/>
      <c r="NTY81" s="195"/>
      <c r="NTZ81" s="195"/>
      <c r="NUA81" s="195"/>
      <c r="NUB81" s="195"/>
      <c r="NUC81" s="195"/>
      <c r="NUD81" s="195"/>
      <c r="NUE81" s="195"/>
      <c r="NUF81" s="195"/>
      <c r="NUG81" s="195"/>
      <c r="NUH81" s="195"/>
      <c r="NUI81" s="195"/>
      <c r="NUJ81" s="195"/>
      <c r="NUK81" s="195"/>
      <c r="NUL81" s="195"/>
      <c r="NUM81" s="195"/>
      <c r="NUN81" s="195"/>
      <c r="NUO81" s="195"/>
      <c r="NUP81" s="195"/>
      <c r="NUQ81" s="195"/>
      <c r="NUR81" s="195"/>
      <c r="NUS81" s="195"/>
      <c r="NUT81" s="195"/>
      <c r="NUU81" s="195"/>
      <c r="NUV81" s="195"/>
      <c r="NUW81" s="195"/>
      <c r="NUX81" s="195"/>
      <c r="NUY81" s="195"/>
      <c r="NUZ81" s="195"/>
      <c r="NVA81" s="195"/>
      <c r="NVB81" s="195"/>
      <c r="NVC81" s="195"/>
      <c r="NVD81" s="195"/>
      <c r="NVE81" s="195"/>
      <c r="NVF81" s="195"/>
      <c r="NVG81" s="195"/>
      <c r="NVH81" s="195"/>
      <c r="NVI81" s="195"/>
      <c r="NVJ81" s="195"/>
      <c r="NVK81" s="195"/>
      <c r="NVL81" s="195"/>
      <c r="NVM81" s="195"/>
      <c r="NVN81" s="195"/>
      <c r="NVO81" s="195"/>
      <c r="NVP81" s="195"/>
      <c r="NVQ81" s="195"/>
      <c r="NVR81" s="195"/>
      <c r="NVS81" s="195"/>
      <c r="NVT81" s="195"/>
      <c r="NVU81" s="195"/>
      <c r="NVV81" s="195"/>
      <c r="NVW81" s="195"/>
      <c r="NVX81" s="195"/>
      <c r="NVY81" s="195"/>
      <c r="NVZ81" s="195"/>
      <c r="NWA81" s="195"/>
      <c r="NWB81" s="195"/>
      <c r="NWC81" s="195"/>
      <c r="NWD81" s="195"/>
      <c r="NWE81" s="195"/>
      <c r="NWF81" s="195"/>
      <c r="NWG81" s="195"/>
      <c r="NWH81" s="195"/>
      <c r="NWI81" s="195"/>
      <c r="NWJ81" s="195"/>
      <c r="NWK81" s="195"/>
      <c r="NWL81" s="195"/>
      <c r="NWM81" s="195"/>
      <c r="NWN81" s="195"/>
      <c r="NWO81" s="195"/>
      <c r="NWP81" s="195"/>
      <c r="NWQ81" s="195"/>
      <c r="NWR81" s="195"/>
      <c r="NWS81" s="195"/>
      <c r="NWT81" s="195"/>
      <c r="NWU81" s="195"/>
      <c r="NWV81" s="195"/>
      <c r="NWW81" s="195"/>
      <c r="NWX81" s="195"/>
      <c r="NWY81" s="195"/>
      <c r="NWZ81" s="195"/>
      <c r="NXA81" s="195"/>
      <c r="NXB81" s="195"/>
      <c r="NXC81" s="195"/>
      <c r="NXD81" s="195"/>
      <c r="NXE81" s="195"/>
      <c r="NXF81" s="195"/>
      <c r="NXG81" s="195"/>
      <c r="NXH81" s="195"/>
      <c r="NXI81" s="195"/>
      <c r="NXJ81" s="195"/>
      <c r="NXK81" s="195"/>
      <c r="NXL81" s="195"/>
      <c r="NXM81" s="195"/>
      <c r="NXN81" s="195"/>
      <c r="NXO81" s="195"/>
      <c r="NXP81" s="195"/>
      <c r="NXQ81" s="195"/>
      <c r="NXR81" s="195"/>
      <c r="NXS81" s="195"/>
      <c r="NXT81" s="195"/>
      <c r="NXU81" s="195"/>
      <c r="NXV81" s="195"/>
      <c r="NXW81" s="195"/>
      <c r="NXX81" s="195"/>
      <c r="NXY81" s="195"/>
      <c r="NXZ81" s="195"/>
      <c r="NYA81" s="195"/>
      <c r="NYB81" s="195"/>
      <c r="NYC81" s="195"/>
      <c r="NYD81" s="195"/>
      <c r="NYE81" s="195"/>
      <c r="NYF81" s="195"/>
      <c r="NYG81" s="195"/>
      <c r="NYH81" s="195"/>
      <c r="NYI81" s="195"/>
      <c r="NYJ81" s="195"/>
      <c r="NYK81" s="195"/>
      <c r="NYL81" s="195"/>
      <c r="NYM81" s="195"/>
      <c r="NYN81" s="195"/>
      <c r="NYO81" s="195"/>
      <c r="NYP81" s="195"/>
      <c r="NYQ81" s="195"/>
      <c r="NYR81" s="195"/>
      <c r="NYS81" s="195"/>
      <c r="NYT81" s="195"/>
      <c r="NYU81" s="195"/>
      <c r="NYV81" s="195"/>
      <c r="NYW81" s="195"/>
      <c r="NYX81" s="195"/>
      <c r="NYY81" s="195"/>
      <c r="NYZ81" s="195"/>
      <c r="NZA81" s="195"/>
      <c r="NZB81" s="195"/>
      <c r="NZC81" s="195"/>
      <c r="NZD81" s="195"/>
      <c r="NZE81" s="195"/>
      <c r="NZF81" s="195"/>
      <c r="NZG81" s="195"/>
      <c r="NZH81" s="195"/>
      <c r="NZI81" s="195"/>
      <c r="NZJ81" s="195"/>
      <c r="NZK81" s="195"/>
      <c r="NZL81" s="195"/>
      <c r="NZM81" s="195"/>
      <c r="NZN81" s="195"/>
      <c r="NZO81" s="195"/>
      <c r="NZP81" s="195"/>
      <c r="NZQ81" s="195"/>
      <c r="NZR81" s="195"/>
      <c r="NZS81" s="195"/>
      <c r="NZT81" s="195"/>
      <c r="NZU81" s="195"/>
      <c r="NZV81" s="195"/>
      <c r="NZW81" s="195"/>
      <c r="NZX81" s="195"/>
      <c r="NZY81" s="195"/>
      <c r="NZZ81" s="195"/>
      <c r="OAA81" s="195"/>
      <c r="OAB81" s="195"/>
      <c r="OAC81" s="195"/>
      <c r="OAD81" s="195"/>
      <c r="OAE81" s="195"/>
      <c r="OAF81" s="195"/>
      <c r="OAG81" s="195"/>
      <c r="OAH81" s="195"/>
      <c r="OAI81" s="195"/>
      <c r="OAJ81" s="195"/>
      <c r="OAK81" s="195"/>
      <c r="OAL81" s="195"/>
      <c r="OAM81" s="195"/>
      <c r="OAN81" s="195"/>
      <c r="OAO81" s="195"/>
      <c r="OAP81" s="195"/>
      <c r="OAQ81" s="195"/>
      <c r="OAR81" s="195"/>
      <c r="OAS81" s="195"/>
      <c r="OAT81" s="195"/>
      <c r="OAU81" s="195"/>
      <c r="OAV81" s="195"/>
      <c r="OAW81" s="195"/>
      <c r="OAX81" s="195"/>
      <c r="OAY81" s="195"/>
      <c r="OAZ81" s="195"/>
      <c r="OBA81" s="195"/>
      <c r="OBB81" s="195"/>
      <c r="OBC81" s="195"/>
      <c r="OBD81" s="195"/>
      <c r="OBE81" s="195"/>
      <c r="OBF81" s="195"/>
      <c r="OBG81" s="195"/>
      <c r="OBH81" s="195"/>
      <c r="OBI81" s="195"/>
      <c r="OBJ81" s="195"/>
      <c r="OBK81" s="195"/>
      <c r="OBL81" s="195"/>
      <c r="OBM81" s="195"/>
      <c r="OBN81" s="195"/>
      <c r="OBO81" s="195"/>
      <c r="OBP81" s="195"/>
      <c r="OBQ81" s="195"/>
      <c r="OBR81" s="195"/>
      <c r="OBS81" s="195"/>
      <c r="OBT81" s="195"/>
      <c r="OBU81" s="195"/>
      <c r="OBV81" s="195"/>
      <c r="OBW81" s="195"/>
      <c r="OBX81" s="195"/>
      <c r="OBY81" s="195"/>
      <c r="OBZ81" s="195"/>
      <c r="OCA81" s="195"/>
      <c r="OCB81" s="195"/>
      <c r="OCC81" s="195"/>
      <c r="OCD81" s="195"/>
      <c r="OCE81" s="195"/>
      <c r="OCF81" s="195"/>
      <c r="OCG81" s="195"/>
      <c r="OCH81" s="195"/>
      <c r="OCI81" s="195"/>
      <c r="OCJ81" s="195"/>
      <c r="OCK81" s="195"/>
      <c r="OCL81" s="195"/>
      <c r="OCM81" s="195"/>
      <c r="OCN81" s="195"/>
      <c r="OCO81" s="195"/>
      <c r="OCP81" s="195"/>
      <c r="OCQ81" s="195"/>
      <c r="OCR81" s="195"/>
      <c r="OCS81" s="195"/>
      <c r="OCT81" s="195"/>
      <c r="OCU81" s="195"/>
      <c r="OCV81" s="195"/>
      <c r="OCW81" s="195"/>
      <c r="OCX81" s="195"/>
      <c r="OCY81" s="195"/>
      <c r="OCZ81" s="195"/>
      <c r="ODA81" s="195"/>
      <c r="ODB81" s="195"/>
      <c r="ODC81" s="195"/>
      <c r="ODD81" s="195"/>
      <c r="ODE81" s="195"/>
      <c r="ODF81" s="195"/>
      <c r="ODG81" s="195"/>
      <c r="ODH81" s="195"/>
      <c r="ODI81" s="195"/>
      <c r="ODJ81" s="195"/>
      <c r="ODK81" s="195"/>
      <c r="ODL81" s="195"/>
      <c r="ODM81" s="195"/>
      <c r="ODN81" s="195"/>
      <c r="ODO81" s="195"/>
      <c r="ODP81" s="195"/>
      <c r="ODQ81" s="195"/>
      <c r="ODR81" s="195"/>
      <c r="ODS81" s="195"/>
      <c r="ODT81" s="195"/>
      <c r="ODU81" s="195"/>
      <c r="ODV81" s="195"/>
      <c r="ODW81" s="195"/>
      <c r="ODX81" s="195"/>
      <c r="ODY81" s="195"/>
      <c r="ODZ81" s="195"/>
      <c r="OEA81" s="195"/>
      <c r="OEB81" s="195"/>
      <c r="OEC81" s="195"/>
      <c r="OED81" s="195"/>
      <c r="OEE81" s="195"/>
      <c r="OEF81" s="195"/>
      <c r="OEG81" s="195"/>
      <c r="OEH81" s="195"/>
      <c r="OEI81" s="195"/>
      <c r="OEJ81" s="195"/>
      <c r="OEK81" s="195"/>
      <c r="OEL81" s="195"/>
      <c r="OEM81" s="195"/>
      <c r="OEN81" s="195"/>
      <c r="OEO81" s="195"/>
      <c r="OEP81" s="195"/>
      <c r="OEQ81" s="195"/>
      <c r="OER81" s="195"/>
      <c r="OES81" s="195"/>
      <c r="OET81" s="195"/>
      <c r="OEU81" s="195"/>
      <c r="OEV81" s="195"/>
      <c r="OEW81" s="195"/>
      <c r="OEX81" s="195"/>
      <c r="OEY81" s="195"/>
      <c r="OEZ81" s="195"/>
      <c r="OFA81" s="195"/>
      <c r="OFB81" s="195"/>
      <c r="OFC81" s="195"/>
      <c r="OFD81" s="195"/>
      <c r="OFE81" s="195"/>
      <c r="OFF81" s="195"/>
      <c r="OFG81" s="195"/>
      <c r="OFH81" s="195"/>
      <c r="OFI81" s="195"/>
      <c r="OFJ81" s="195"/>
      <c r="OFK81" s="195"/>
      <c r="OFL81" s="195"/>
      <c r="OFM81" s="195"/>
      <c r="OFN81" s="195"/>
      <c r="OFO81" s="195"/>
      <c r="OFP81" s="195"/>
      <c r="OFQ81" s="195"/>
      <c r="OFR81" s="195"/>
      <c r="OFS81" s="195"/>
      <c r="OFT81" s="195"/>
      <c r="OFU81" s="195"/>
      <c r="OFV81" s="195"/>
      <c r="OFW81" s="195"/>
      <c r="OFX81" s="195"/>
      <c r="OFY81" s="195"/>
      <c r="OFZ81" s="195"/>
      <c r="OGA81" s="195"/>
      <c r="OGB81" s="195"/>
      <c r="OGC81" s="195"/>
      <c r="OGD81" s="195"/>
      <c r="OGE81" s="195"/>
      <c r="OGF81" s="195"/>
      <c r="OGG81" s="195"/>
      <c r="OGH81" s="195"/>
      <c r="OGI81" s="195"/>
      <c r="OGJ81" s="195"/>
      <c r="OGK81" s="195"/>
      <c r="OGL81" s="195"/>
      <c r="OGM81" s="195"/>
      <c r="OGN81" s="195"/>
      <c r="OGO81" s="195"/>
      <c r="OGP81" s="195"/>
      <c r="OGQ81" s="195"/>
      <c r="OGR81" s="195"/>
      <c r="OGS81" s="195"/>
      <c r="OGT81" s="195"/>
      <c r="OGU81" s="195"/>
      <c r="OGV81" s="195"/>
      <c r="OGW81" s="195"/>
      <c r="OGX81" s="195"/>
      <c r="OGY81" s="195"/>
      <c r="OGZ81" s="195"/>
      <c r="OHA81" s="195"/>
      <c r="OHB81" s="195"/>
      <c r="OHC81" s="195"/>
      <c r="OHD81" s="195"/>
      <c r="OHE81" s="195"/>
      <c r="OHF81" s="195"/>
      <c r="OHG81" s="195"/>
      <c r="OHH81" s="195"/>
      <c r="OHI81" s="195"/>
      <c r="OHJ81" s="195"/>
      <c r="OHK81" s="195"/>
      <c r="OHL81" s="195"/>
      <c r="OHM81" s="195"/>
      <c r="OHN81" s="195"/>
      <c r="OHO81" s="195"/>
      <c r="OHP81" s="195"/>
      <c r="OHQ81" s="195"/>
      <c r="OHR81" s="195"/>
      <c r="OHS81" s="195"/>
      <c r="OHT81" s="195"/>
      <c r="OHU81" s="195"/>
      <c r="OHV81" s="195"/>
      <c r="OHW81" s="195"/>
      <c r="OHX81" s="195"/>
      <c r="OHY81" s="195"/>
      <c r="OHZ81" s="195"/>
      <c r="OIA81" s="195"/>
      <c r="OIB81" s="195"/>
      <c r="OIC81" s="195"/>
      <c r="OID81" s="195"/>
      <c r="OIE81" s="195"/>
      <c r="OIF81" s="195"/>
      <c r="OIG81" s="195"/>
      <c r="OIH81" s="195"/>
      <c r="OII81" s="195"/>
      <c r="OIJ81" s="195"/>
      <c r="OIK81" s="195"/>
      <c r="OIL81" s="195"/>
      <c r="OIM81" s="195"/>
      <c r="OIN81" s="195"/>
      <c r="OIO81" s="195"/>
      <c r="OIP81" s="195"/>
      <c r="OIQ81" s="195"/>
      <c r="OIR81" s="195"/>
      <c r="OIS81" s="195"/>
      <c r="OIT81" s="195"/>
      <c r="OIU81" s="195"/>
      <c r="OIV81" s="195"/>
      <c r="OIW81" s="195"/>
      <c r="OIX81" s="195"/>
      <c r="OIY81" s="195"/>
      <c r="OIZ81" s="195"/>
      <c r="OJA81" s="195"/>
      <c r="OJB81" s="195"/>
      <c r="OJC81" s="195"/>
      <c r="OJD81" s="195"/>
      <c r="OJE81" s="195"/>
      <c r="OJF81" s="195"/>
      <c r="OJG81" s="195"/>
      <c r="OJH81" s="195"/>
      <c r="OJI81" s="195"/>
      <c r="OJJ81" s="195"/>
      <c r="OJK81" s="195"/>
      <c r="OJL81" s="195"/>
      <c r="OJM81" s="195"/>
      <c r="OJN81" s="195"/>
      <c r="OJO81" s="195"/>
      <c r="OJP81" s="195"/>
      <c r="OJQ81" s="195"/>
      <c r="OJR81" s="195"/>
      <c r="OJS81" s="195"/>
      <c r="OJT81" s="195"/>
      <c r="OJU81" s="195"/>
      <c r="OJV81" s="195"/>
      <c r="OJW81" s="195"/>
      <c r="OJX81" s="195"/>
      <c r="OJY81" s="195"/>
      <c r="OJZ81" s="195"/>
      <c r="OKA81" s="195"/>
      <c r="OKB81" s="195"/>
      <c r="OKC81" s="195"/>
      <c r="OKD81" s="195"/>
      <c r="OKE81" s="195"/>
      <c r="OKF81" s="195"/>
      <c r="OKG81" s="195"/>
      <c r="OKH81" s="195"/>
      <c r="OKI81" s="195"/>
      <c r="OKJ81" s="195"/>
      <c r="OKK81" s="195"/>
      <c r="OKL81" s="195"/>
      <c r="OKM81" s="195"/>
      <c r="OKN81" s="195"/>
      <c r="OKO81" s="195"/>
      <c r="OKP81" s="195"/>
      <c r="OKQ81" s="195"/>
      <c r="OKR81" s="195"/>
      <c r="OKS81" s="195"/>
      <c r="OKT81" s="195"/>
      <c r="OKU81" s="195"/>
      <c r="OKV81" s="195"/>
      <c r="OKW81" s="195"/>
      <c r="OKX81" s="195"/>
      <c r="OKY81" s="195"/>
      <c r="OKZ81" s="195"/>
      <c r="OLA81" s="195"/>
      <c r="OLB81" s="195"/>
      <c r="OLC81" s="195"/>
      <c r="OLD81" s="195"/>
      <c r="OLE81" s="195"/>
      <c r="OLF81" s="195"/>
      <c r="OLG81" s="195"/>
      <c r="OLH81" s="195"/>
      <c r="OLI81" s="195"/>
      <c r="OLJ81" s="195"/>
      <c r="OLK81" s="195"/>
      <c r="OLL81" s="195"/>
      <c r="OLM81" s="195"/>
      <c r="OLN81" s="195"/>
      <c r="OLO81" s="195"/>
      <c r="OLP81" s="195"/>
      <c r="OLQ81" s="195"/>
      <c r="OLR81" s="195"/>
      <c r="OLS81" s="195"/>
      <c r="OLT81" s="195"/>
      <c r="OLU81" s="195"/>
      <c r="OLV81" s="195"/>
      <c r="OLW81" s="195"/>
      <c r="OLX81" s="195"/>
      <c r="OLY81" s="195"/>
      <c r="OLZ81" s="195"/>
      <c r="OMA81" s="195"/>
      <c r="OMB81" s="195"/>
      <c r="OMC81" s="195"/>
      <c r="OMD81" s="195"/>
      <c r="OME81" s="195"/>
      <c r="OMF81" s="195"/>
      <c r="OMG81" s="195"/>
      <c r="OMH81" s="195"/>
      <c r="OMI81" s="195"/>
      <c r="OMJ81" s="195"/>
      <c r="OMK81" s="195"/>
      <c r="OML81" s="195"/>
      <c r="OMM81" s="195"/>
      <c r="OMN81" s="195"/>
      <c r="OMO81" s="195"/>
      <c r="OMP81" s="195"/>
      <c r="OMQ81" s="195"/>
      <c r="OMR81" s="195"/>
      <c r="OMS81" s="195"/>
      <c r="OMT81" s="195"/>
      <c r="OMU81" s="195"/>
      <c r="OMV81" s="195"/>
      <c r="OMW81" s="195"/>
      <c r="OMX81" s="195"/>
      <c r="OMY81" s="195"/>
      <c r="OMZ81" s="195"/>
      <c r="ONA81" s="195"/>
      <c r="ONB81" s="195"/>
      <c r="ONC81" s="195"/>
      <c r="OND81" s="195"/>
      <c r="ONE81" s="195"/>
      <c r="ONF81" s="195"/>
      <c r="ONG81" s="195"/>
      <c r="ONH81" s="195"/>
      <c r="ONI81" s="195"/>
      <c r="ONJ81" s="195"/>
      <c r="ONK81" s="195"/>
      <c r="ONL81" s="195"/>
      <c r="ONM81" s="195"/>
      <c r="ONN81" s="195"/>
      <c r="ONO81" s="195"/>
      <c r="ONP81" s="195"/>
      <c r="ONQ81" s="195"/>
      <c r="ONR81" s="195"/>
      <c r="ONS81" s="195"/>
      <c r="ONT81" s="195"/>
      <c r="ONU81" s="195"/>
      <c r="ONV81" s="195"/>
      <c r="ONW81" s="195"/>
      <c r="ONX81" s="195"/>
      <c r="ONY81" s="195"/>
      <c r="ONZ81" s="195"/>
      <c r="OOA81" s="195"/>
      <c r="OOB81" s="195"/>
      <c r="OOC81" s="195"/>
      <c r="OOD81" s="195"/>
      <c r="OOE81" s="195"/>
      <c r="OOF81" s="195"/>
      <c r="OOG81" s="195"/>
      <c r="OOH81" s="195"/>
      <c r="OOI81" s="195"/>
      <c r="OOJ81" s="195"/>
      <c r="OOK81" s="195"/>
      <c r="OOL81" s="195"/>
      <c r="OOM81" s="195"/>
      <c r="OON81" s="195"/>
      <c r="OOO81" s="195"/>
      <c r="OOP81" s="195"/>
      <c r="OOQ81" s="195"/>
      <c r="OOR81" s="195"/>
      <c r="OOS81" s="195"/>
      <c r="OOT81" s="195"/>
      <c r="OOU81" s="195"/>
      <c r="OOV81" s="195"/>
      <c r="OOW81" s="195"/>
      <c r="OOX81" s="195"/>
      <c r="OOY81" s="195"/>
      <c r="OOZ81" s="195"/>
      <c r="OPA81" s="195"/>
      <c r="OPB81" s="195"/>
      <c r="OPC81" s="195"/>
      <c r="OPD81" s="195"/>
      <c r="OPE81" s="195"/>
      <c r="OPF81" s="195"/>
      <c r="OPG81" s="195"/>
      <c r="OPH81" s="195"/>
      <c r="OPI81" s="195"/>
      <c r="OPJ81" s="195"/>
      <c r="OPK81" s="195"/>
      <c r="OPL81" s="195"/>
      <c r="OPM81" s="195"/>
      <c r="OPN81" s="195"/>
      <c r="OPO81" s="195"/>
      <c r="OPP81" s="195"/>
      <c r="OPQ81" s="195"/>
      <c r="OPR81" s="195"/>
      <c r="OPS81" s="195"/>
      <c r="OPT81" s="195"/>
      <c r="OPU81" s="195"/>
      <c r="OPV81" s="195"/>
      <c r="OPW81" s="195"/>
      <c r="OPX81" s="195"/>
      <c r="OPY81" s="195"/>
      <c r="OPZ81" s="195"/>
      <c r="OQA81" s="195"/>
      <c r="OQB81" s="195"/>
      <c r="OQC81" s="195"/>
      <c r="OQD81" s="195"/>
      <c r="OQE81" s="195"/>
      <c r="OQF81" s="195"/>
      <c r="OQG81" s="195"/>
      <c r="OQH81" s="195"/>
      <c r="OQI81" s="195"/>
      <c r="OQJ81" s="195"/>
      <c r="OQK81" s="195"/>
      <c r="OQL81" s="195"/>
      <c r="OQM81" s="195"/>
      <c r="OQN81" s="195"/>
      <c r="OQO81" s="195"/>
      <c r="OQP81" s="195"/>
      <c r="OQQ81" s="195"/>
      <c r="OQR81" s="195"/>
      <c r="OQS81" s="195"/>
      <c r="OQT81" s="195"/>
      <c r="OQU81" s="195"/>
      <c r="OQV81" s="195"/>
      <c r="OQW81" s="195"/>
      <c r="OQX81" s="195"/>
      <c r="OQY81" s="195"/>
      <c r="OQZ81" s="195"/>
      <c r="ORA81" s="195"/>
      <c r="ORB81" s="195"/>
      <c r="ORC81" s="195"/>
      <c r="ORD81" s="195"/>
      <c r="ORE81" s="195"/>
      <c r="ORF81" s="195"/>
      <c r="ORG81" s="195"/>
      <c r="ORH81" s="195"/>
      <c r="ORI81" s="195"/>
      <c r="ORJ81" s="195"/>
      <c r="ORK81" s="195"/>
      <c r="ORL81" s="195"/>
      <c r="ORM81" s="195"/>
      <c r="ORN81" s="195"/>
      <c r="ORO81" s="195"/>
      <c r="ORP81" s="195"/>
      <c r="ORQ81" s="195"/>
      <c r="ORR81" s="195"/>
      <c r="ORS81" s="195"/>
      <c r="ORT81" s="195"/>
      <c r="ORU81" s="195"/>
      <c r="ORV81" s="195"/>
      <c r="ORW81" s="195"/>
      <c r="ORX81" s="195"/>
      <c r="ORY81" s="195"/>
      <c r="ORZ81" s="195"/>
      <c r="OSA81" s="195"/>
      <c r="OSB81" s="195"/>
      <c r="OSC81" s="195"/>
      <c r="OSD81" s="195"/>
      <c r="OSE81" s="195"/>
      <c r="OSF81" s="195"/>
      <c r="OSG81" s="195"/>
      <c r="OSH81" s="195"/>
      <c r="OSI81" s="195"/>
      <c r="OSJ81" s="195"/>
      <c r="OSK81" s="195"/>
      <c r="OSL81" s="195"/>
      <c r="OSM81" s="195"/>
      <c r="OSN81" s="195"/>
      <c r="OSO81" s="195"/>
      <c r="OSP81" s="195"/>
      <c r="OSQ81" s="195"/>
      <c r="OSR81" s="195"/>
      <c r="OSS81" s="195"/>
      <c r="OST81" s="195"/>
      <c r="OSU81" s="195"/>
      <c r="OSV81" s="195"/>
      <c r="OSW81" s="195"/>
      <c r="OSX81" s="195"/>
      <c r="OSY81" s="195"/>
      <c r="OSZ81" s="195"/>
      <c r="OTA81" s="195"/>
      <c r="OTB81" s="195"/>
      <c r="OTC81" s="195"/>
      <c r="OTD81" s="195"/>
      <c r="OTE81" s="195"/>
      <c r="OTF81" s="195"/>
      <c r="OTG81" s="195"/>
      <c r="OTH81" s="195"/>
      <c r="OTI81" s="195"/>
      <c r="OTJ81" s="195"/>
      <c r="OTK81" s="195"/>
      <c r="OTL81" s="195"/>
      <c r="OTM81" s="195"/>
      <c r="OTN81" s="195"/>
      <c r="OTO81" s="195"/>
      <c r="OTP81" s="195"/>
      <c r="OTQ81" s="195"/>
      <c r="OTR81" s="195"/>
      <c r="OTS81" s="195"/>
      <c r="OTT81" s="195"/>
      <c r="OTU81" s="195"/>
      <c r="OTV81" s="195"/>
      <c r="OTW81" s="195"/>
      <c r="OTX81" s="195"/>
      <c r="OTY81" s="195"/>
      <c r="OTZ81" s="195"/>
      <c r="OUA81" s="195"/>
      <c r="OUB81" s="195"/>
      <c r="OUC81" s="195"/>
      <c r="OUD81" s="195"/>
      <c r="OUE81" s="195"/>
      <c r="OUF81" s="195"/>
      <c r="OUG81" s="195"/>
      <c r="OUH81" s="195"/>
      <c r="OUI81" s="195"/>
      <c r="OUJ81" s="195"/>
      <c r="OUK81" s="195"/>
      <c r="OUL81" s="195"/>
      <c r="OUM81" s="195"/>
      <c r="OUN81" s="195"/>
      <c r="OUO81" s="195"/>
      <c r="OUP81" s="195"/>
      <c r="OUQ81" s="195"/>
      <c r="OUR81" s="195"/>
      <c r="OUS81" s="195"/>
      <c r="OUT81" s="195"/>
      <c r="OUU81" s="195"/>
      <c r="OUV81" s="195"/>
      <c r="OUW81" s="195"/>
      <c r="OUX81" s="195"/>
      <c r="OUY81" s="195"/>
      <c r="OUZ81" s="195"/>
      <c r="OVA81" s="195"/>
      <c r="OVB81" s="195"/>
      <c r="OVC81" s="195"/>
      <c r="OVD81" s="195"/>
      <c r="OVE81" s="195"/>
      <c r="OVF81" s="195"/>
      <c r="OVG81" s="195"/>
      <c r="OVH81" s="195"/>
      <c r="OVI81" s="195"/>
      <c r="OVJ81" s="195"/>
      <c r="OVK81" s="195"/>
      <c r="OVL81" s="195"/>
      <c r="OVM81" s="195"/>
      <c r="OVN81" s="195"/>
      <c r="OVO81" s="195"/>
      <c r="OVP81" s="195"/>
      <c r="OVQ81" s="195"/>
      <c r="OVR81" s="195"/>
      <c r="OVS81" s="195"/>
      <c r="OVT81" s="195"/>
      <c r="OVU81" s="195"/>
      <c r="OVV81" s="195"/>
      <c r="OVW81" s="195"/>
      <c r="OVX81" s="195"/>
      <c r="OVY81" s="195"/>
      <c r="OVZ81" s="195"/>
      <c r="OWA81" s="195"/>
      <c r="OWB81" s="195"/>
      <c r="OWC81" s="195"/>
      <c r="OWD81" s="195"/>
      <c r="OWE81" s="195"/>
      <c r="OWF81" s="195"/>
      <c r="OWG81" s="195"/>
      <c r="OWH81" s="195"/>
      <c r="OWI81" s="195"/>
      <c r="OWJ81" s="195"/>
      <c r="OWK81" s="195"/>
      <c r="OWL81" s="195"/>
      <c r="OWM81" s="195"/>
      <c r="OWN81" s="195"/>
      <c r="OWO81" s="195"/>
      <c r="OWP81" s="195"/>
      <c r="OWQ81" s="195"/>
      <c r="OWR81" s="195"/>
      <c r="OWS81" s="195"/>
      <c r="OWT81" s="195"/>
      <c r="OWU81" s="195"/>
      <c r="OWV81" s="195"/>
      <c r="OWW81" s="195"/>
      <c r="OWX81" s="195"/>
      <c r="OWY81" s="195"/>
      <c r="OWZ81" s="195"/>
      <c r="OXA81" s="195"/>
      <c r="OXB81" s="195"/>
      <c r="OXC81" s="195"/>
      <c r="OXD81" s="195"/>
      <c r="OXE81" s="195"/>
      <c r="OXF81" s="195"/>
      <c r="OXG81" s="195"/>
      <c r="OXH81" s="195"/>
      <c r="OXI81" s="195"/>
      <c r="OXJ81" s="195"/>
      <c r="OXK81" s="195"/>
      <c r="OXL81" s="195"/>
      <c r="OXM81" s="195"/>
      <c r="OXN81" s="195"/>
      <c r="OXO81" s="195"/>
      <c r="OXP81" s="195"/>
      <c r="OXQ81" s="195"/>
      <c r="OXR81" s="195"/>
      <c r="OXS81" s="195"/>
      <c r="OXT81" s="195"/>
      <c r="OXU81" s="195"/>
      <c r="OXV81" s="195"/>
      <c r="OXW81" s="195"/>
      <c r="OXX81" s="195"/>
      <c r="OXY81" s="195"/>
      <c r="OXZ81" s="195"/>
      <c r="OYA81" s="195"/>
      <c r="OYB81" s="195"/>
      <c r="OYC81" s="195"/>
      <c r="OYD81" s="195"/>
      <c r="OYE81" s="195"/>
      <c r="OYF81" s="195"/>
      <c r="OYG81" s="195"/>
      <c r="OYH81" s="195"/>
      <c r="OYI81" s="195"/>
      <c r="OYJ81" s="195"/>
      <c r="OYK81" s="195"/>
      <c r="OYL81" s="195"/>
      <c r="OYM81" s="195"/>
      <c r="OYN81" s="195"/>
      <c r="OYO81" s="195"/>
      <c r="OYP81" s="195"/>
      <c r="OYQ81" s="195"/>
      <c r="OYR81" s="195"/>
      <c r="OYS81" s="195"/>
      <c r="OYT81" s="195"/>
      <c r="OYU81" s="195"/>
      <c r="OYV81" s="195"/>
      <c r="OYW81" s="195"/>
      <c r="OYX81" s="195"/>
      <c r="OYY81" s="195"/>
      <c r="OYZ81" s="195"/>
      <c r="OZA81" s="195"/>
      <c r="OZB81" s="195"/>
      <c r="OZC81" s="195"/>
      <c r="OZD81" s="195"/>
      <c r="OZE81" s="195"/>
      <c r="OZF81" s="195"/>
      <c r="OZG81" s="195"/>
      <c r="OZH81" s="195"/>
      <c r="OZI81" s="195"/>
      <c r="OZJ81" s="195"/>
      <c r="OZK81" s="195"/>
      <c r="OZL81" s="195"/>
      <c r="OZM81" s="195"/>
      <c r="OZN81" s="195"/>
      <c r="OZO81" s="195"/>
      <c r="OZP81" s="195"/>
      <c r="OZQ81" s="195"/>
      <c r="OZR81" s="195"/>
      <c r="OZS81" s="195"/>
      <c r="OZT81" s="195"/>
      <c r="OZU81" s="195"/>
      <c r="OZV81" s="195"/>
      <c r="OZW81" s="195"/>
      <c r="OZX81" s="195"/>
      <c r="OZY81" s="195"/>
      <c r="OZZ81" s="195"/>
      <c r="PAA81" s="195"/>
      <c r="PAB81" s="195"/>
      <c r="PAC81" s="195"/>
      <c r="PAD81" s="195"/>
      <c r="PAE81" s="195"/>
      <c r="PAF81" s="195"/>
      <c r="PAG81" s="195"/>
      <c r="PAH81" s="195"/>
      <c r="PAI81" s="195"/>
      <c r="PAJ81" s="195"/>
      <c r="PAK81" s="195"/>
      <c r="PAL81" s="195"/>
      <c r="PAM81" s="195"/>
      <c r="PAN81" s="195"/>
      <c r="PAO81" s="195"/>
      <c r="PAP81" s="195"/>
      <c r="PAQ81" s="195"/>
      <c r="PAR81" s="195"/>
      <c r="PAS81" s="195"/>
      <c r="PAT81" s="195"/>
      <c r="PAU81" s="195"/>
      <c r="PAV81" s="195"/>
      <c r="PAW81" s="195"/>
      <c r="PAX81" s="195"/>
      <c r="PAY81" s="195"/>
      <c r="PAZ81" s="195"/>
      <c r="PBA81" s="195"/>
      <c r="PBB81" s="195"/>
      <c r="PBC81" s="195"/>
      <c r="PBD81" s="195"/>
      <c r="PBE81" s="195"/>
      <c r="PBF81" s="195"/>
      <c r="PBG81" s="195"/>
      <c r="PBH81" s="195"/>
      <c r="PBI81" s="195"/>
      <c r="PBJ81" s="195"/>
      <c r="PBK81" s="195"/>
      <c r="PBL81" s="195"/>
      <c r="PBM81" s="195"/>
      <c r="PBN81" s="195"/>
      <c r="PBO81" s="195"/>
      <c r="PBP81" s="195"/>
      <c r="PBQ81" s="195"/>
      <c r="PBR81" s="195"/>
      <c r="PBS81" s="195"/>
      <c r="PBT81" s="195"/>
      <c r="PBU81" s="195"/>
      <c r="PBV81" s="195"/>
      <c r="PBW81" s="195"/>
      <c r="PBX81" s="195"/>
      <c r="PBY81" s="195"/>
      <c r="PBZ81" s="195"/>
      <c r="PCA81" s="195"/>
      <c r="PCB81" s="195"/>
      <c r="PCC81" s="195"/>
      <c r="PCD81" s="195"/>
      <c r="PCE81" s="195"/>
      <c r="PCF81" s="195"/>
      <c r="PCG81" s="195"/>
      <c r="PCH81" s="195"/>
      <c r="PCI81" s="195"/>
      <c r="PCJ81" s="195"/>
      <c r="PCK81" s="195"/>
      <c r="PCL81" s="195"/>
      <c r="PCM81" s="195"/>
      <c r="PCN81" s="195"/>
      <c r="PCO81" s="195"/>
      <c r="PCP81" s="195"/>
      <c r="PCQ81" s="195"/>
      <c r="PCR81" s="195"/>
      <c r="PCS81" s="195"/>
      <c r="PCT81" s="195"/>
      <c r="PCU81" s="195"/>
      <c r="PCV81" s="195"/>
      <c r="PCW81" s="195"/>
      <c r="PCX81" s="195"/>
      <c r="PCY81" s="195"/>
      <c r="PCZ81" s="195"/>
      <c r="PDA81" s="195"/>
      <c r="PDB81" s="195"/>
      <c r="PDC81" s="195"/>
      <c r="PDD81" s="195"/>
      <c r="PDE81" s="195"/>
      <c r="PDF81" s="195"/>
      <c r="PDG81" s="195"/>
      <c r="PDH81" s="195"/>
      <c r="PDI81" s="195"/>
      <c r="PDJ81" s="195"/>
      <c r="PDK81" s="195"/>
      <c r="PDL81" s="195"/>
      <c r="PDM81" s="195"/>
      <c r="PDN81" s="195"/>
      <c r="PDO81" s="195"/>
      <c r="PDP81" s="195"/>
      <c r="PDQ81" s="195"/>
      <c r="PDR81" s="195"/>
      <c r="PDS81" s="195"/>
      <c r="PDT81" s="195"/>
      <c r="PDU81" s="195"/>
      <c r="PDV81" s="195"/>
      <c r="PDW81" s="195"/>
      <c r="PDX81" s="195"/>
      <c r="PDY81" s="195"/>
      <c r="PDZ81" s="195"/>
      <c r="PEA81" s="195"/>
      <c r="PEB81" s="195"/>
      <c r="PEC81" s="195"/>
      <c r="PED81" s="195"/>
      <c r="PEE81" s="195"/>
      <c r="PEF81" s="195"/>
      <c r="PEG81" s="195"/>
      <c r="PEH81" s="195"/>
      <c r="PEI81" s="195"/>
      <c r="PEJ81" s="195"/>
      <c r="PEK81" s="195"/>
      <c r="PEL81" s="195"/>
      <c r="PEM81" s="195"/>
      <c r="PEN81" s="195"/>
      <c r="PEO81" s="195"/>
      <c r="PEP81" s="195"/>
      <c r="PEQ81" s="195"/>
      <c r="PER81" s="195"/>
      <c r="PES81" s="195"/>
      <c r="PET81" s="195"/>
      <c r="PEU81" s="195"/>
      <c r="PEV81" s="195"/>
      <c r="PEW81" s="195"/>
      <c r="PEX81" s="195"/>
      <c r="PEY81" s="195"/>
      <c r="PEZ81" s="195"/>
      <c r="PFA81" s="195"/>
      <c r="PFB81" s="195"/>
      <c r="PFC81" s="195"/>
      <c r="PFD81" s="195"/>
      <c r="PFE81" s="195"/>
      <c r="PFF81" s="195"/>
      <c r="PFG81" s="195"/>
      <c r="PFH81" s="195"/>
      <c r="PFI81" s="195"/>
      <c r="PFJ81" s="195"/>
      <c r="PFK81" s="195"/>
      <c r="PFL81" s="195"/>
      <c r="PFM81" s="195"/>
      <c r="PFN81" s="195"/>
      <c r="PFO81" s="195"/>
      <c r="PFP81" s="195"/>
      <c r="PFQ81" s="195"/>
      <c r="PFR81" s="195"/>
      <c r="PFS81" s="195"/>
      <c r="PFT81" s="195"/>
      <c r="PFU81" s="195"/>
      <c r="PFV81" s="195"/>
      <c r="PFW81" s="195"/>
      <c r="PFX81" s="195"/>
      <c r="PFY81" s="195"/>
      <c r="PFZ81" s="195"/>
      <c r="PGA81" s="195"/>
      <c r="PGB81" s="195"/>
      <c r="PGC81" s="195"/>
      <c r="PGD81" s="195"/>
      <c r="PGE81" s="195"/>
      <c r="PGF81" s="195"/>
      <c r="PGG81" s="195"/>
      <c r="PGH81" s="195"/>
      <c r="PGI81" s="195"/>
      <c r="PGJ81" s="195"/>
      <c r="PGK81" s="195"/>
      <c r="PGL81" s="195"/>
      <c r="PGM81" s="195"/>
      <c r="PGN81" s="195"/>
      <c r="PGO81" s="195"/>
      <c r="PGP81" s="195"/>
      <c r="PGQ81" s="195"/>
      <c r="PGR81" s="195"/>
      <c r="PGS81" s="195"/>
      <c r="PGT81" s="195"/>
      <c r="PGU81" s="195"/>
      <c r="PGV81" s="195"/>
      <c r="PGW81" s="195"/>
      <c r="PGX81" s="195"/>
      <c r="PGY81" s="195"/>
      <c r="PGZ81" s="195"/>
      <c r="PHA81" s="195"/>
      <c r="PHB81" s="195"/>
      <c r="PHC81" s="195"/>
      <c r="PHD81" s="195"/>
      <c r="PHE81" s="195"/>
      <c r="PHF81" s="195"/>
      <c r="PHG81" s="195"/>
      <c r="PHH81" s="195"/>
      <c r="PHI81" s="195"/>
      <c r="PHJ81" s="195"/>
      <c r="PHK81" s="195"/>
      <c r="PHL81" s="195"/>
      <c r="PHM81" s="195"/>
      <c r="PHN81" s="195"/>
      <c r="PHO81" s="195"/>
      <c r="PHP81" s="195"/>
      <c r="PHQ81" s="195"/>
      <c r="PHR81" s="195"/>
      <c r="PHS81" s="195"/>
      <c r="PHT81" s="195"/>
      <c r="PHU81" s="195"/>
      <c r="PHV81" s="195"/>
      <c r="PHW81" s="195"/>
      <c r="PHX81" s="195"/>
      <c r="PHY81" s="195"/>
      <c r="PHZ81" s="195"/>
      <c r="PIA81" s="195"/>
      <c r="PIB81" s="195"/>
      <c r="PIC81" s="195"/>
      <c r="PID81" s="195"/>
      <c r="PIE81" s="195"/>
      <c r="PIF81" s="195"/>
      <c r="PIG81" s="195"/>
      <c r="PIH81" s="195"/>
      <c r="PII81" s="195"/>
      <c r="PIJ81" s="195"/>
      <c r="PIK81" s="195"/>
      <c r="PIL81" s="195"/>
      <c r="PIM81" s="195"/>
      <c r="PIN81" s="195"/>
      <c r="PIO81" s="195"/>
      <c r="PIP81" s="195"/>
      <c r="PIQ81" s="195"/>
      <c r="PIR81" s="195"/>
      <c r="PIS81" s="195"/>
      <c r="PIT81" s="195"/>
      <c r="PIU81" s="195"/>
      <c r="PIV81" s="195"/>
      <c r="PIW81" s="195"/>
      <c r="PIX81" s="195"/>
      <c r="PIY81" s="195"/>
      <c r="PIZ81" s="195"/>
      <c r="PJA81" s="195"/>
      <c r="PJB81" s="195"/>
      <c r="PJC81" s="195"/>
      <c r="PJD81" s="195"/>
      <c r="PJE81" s="195"/>
      <c r="PJF81" s="195"/>
      <c r="PJG81" s="195"/>
      <c r="PJH81" s="195"/>
      <c r="PJI81" s="195"/>
      <c r="PJJ81" s="195"/>
      <c r="PJK81" s="195"/>
      <c r="PJL81" s="195"/>
      <c r="PJM81" s="195"/>
      <c r="PJN81" s="195"/>
      <c r="PJO81" s="195"/>
      <c r="PJP81" s="195"/>
      <c r="PJQ81" s="195"/>
      <c r="PJR81" s="195"/>
      <c r="PJS81" s="195"/>
      <c r="PJT81" s="195"/>
      <c r="PJU81" s="195"/>
      <c r="PJV81" s="195"/>
      <c r="PJW81" s="195"/>
      <c r="PJX81" s="195"/>
      <c r="PJY81" s="195"/>
      <c r="PJZ81" s="195"/>
      <c r="PKA81" s="195"/>
      <c r="PKB81" s="195"/>
      <c r="PKC81" s="195"/>
      <c r="PKD81" s="195"/>
      <c r="PKE81" s="195"/>
      <c r="PKF81" s="195"/>
      <c r="PKG81" s="195"/>
      <c r="PKH81" s="195"/>
      <c r="PKI81" s="195"/>
      <c r="PKJ81" s="195"/>
      <c r="PKK81" s="195"/>
      <c r="PKL81" s="195"/>
      <c r="PKM81" s="195"/>
      <c r="PKN81" s="195"/>
      <c r="PKO81" s="195"/>
      <c r="PKP81" s="195"/>
      <c r="PKQ81" s="195"/>
      <c r="PKR81" s="195"/>
      <c r="PKS81" s="195"/>
      <c r="PKT81" s="195"/>
      <c r="PKU81" s="195"/>
      <c r="PKV81" s="195"/>
      <c r="PKW81" s="195"/>
      <c r="PKX81" s="195"/>
      <c r="PKY81" s="195"/>
      <c r="PKZ81" s="195"/>
      <c r="PLA81" s="195"/>
      <c r="PLB81" s="195"/>
      <c r="PLC81" s="195"/>
      <c r="PLD81" s="195"/>
      <c r="PLE81" s="195"/>
      <c r="PLF81" s="195"/>
      <c r="PLG81" s="195"/>
      <c r="PLH81" s="195"/>
      <c r="PLI81" s="195"/>
      <c r="PLJ81" s="195"/>
      <c r="PLK81" s="195"/>
      <c r="PLL81" s="195"/>
      <c r="PLM81" s="195"/>
      <c r="PLN81" s="195"/>
      <c r="PLO81" s="195"/>
      <c r="PLP81" s="195"/>
      <c r="PLQ81" s="195"/>
      <c r="PLR81" s="195"/>
      <c r="PLS81" s="195"/>
      <c r="PLT81" s="195"/>
      <c r="PLU81" s="195"/>
      <c r="PLV81" s="195"/>
      <c r="PLW81" s="195"/>
      <c r="PLX81" s="195"/>
      <c r="PLY81" s="195"/>
      <c r="PLZ81" s="195"/>
      <c r="PMA81" s="195"/>
      <c r="PMB81" s="195"/>
      <c r="PMC81" s="195"/>
      <c r="PMD81" s="195"/>
      <c r="PME81" s="195"/>
      <c r="PMF81" s="195"/>
      <c r="PMG81" s="195"/>
      <c r="PMH81" s="195"/>
      <c r="PMI81" s="195"/>
      <c r="PMJ81" s="195"/>
      <c r="PMK81" s="195"/>
      <c r="PML81" s="195"/>
      <c r="PMM81" s="195"/>
      <c r="PMN81" s="195"/>
      <c r="PMO81" s="195"/>
      <c r="PMP81" s="195"/>
      <c r="PMQ81" s="195"/>
      <c r="PMR81" s="195"/>
      <c r="PMS81" s="195"/>
      <c r="PMT81" s="195"/>
      <c r="PMU81" s="195"/>
      <c r="PMV81" s="195"/>
      <c r="PMW81" s="195"/>
      <c r="PMX81" s="195"/>
      <c r="PMY81" s="195"/>
      <c r="PMZ81" s="195"/>
      <c r="PNA81" s="195"/>
      <c r="PNB81" s="195"/>
      <c r="PNC81" s="195"/>
      <c r="PND81" s="195"/>
      <c r="PNE81" s="195"/>
      <c r="PNF81" s="195"/>
      <c r="PNG81" s="195"/>
      <c r="PNH81" s="195"/>
      <c r="PNI81" s="195"/>
      <c r="PNJ81" s="195"/>
      <c r="PNK81" s="195"/>
      <c r="PNL81" s="195"/>
      <c r="PNM81" s="195"/>
      <c r="PNN81" s="195"/>
      <c r="PNO81" s="195"/>
      <c r="PNP81" s="195"/>
      <c r="PNQ81" s="195"/>
      <c r="PNR81" s="195"/>
      <c r="PNS81" s="195"/>
      <c r="PNT81" s="195"/>
      <c r="PNU81" s="195"/>
      <c r="PNV81" s="195"/>
      <c r="PNW81" s="195"/>
      <c r="PNX81" s="195"/>
      <c r="PNY81" s="195"/>
      <c r="PNZ81" s="195"/>
      <c r="POA81" s="195"/>
      <c r="POB81" s="195"/>
      <c r="POC81" s="195"/>
      <c r="POD81" s="195"/>
      <c r="POE81" s="195"/>
      <c r="POF81" s="195"/>
      <c r="POG81" s="195"/>
      <c r="POH81" s="195"/>
      <c r="POI81" s="195"/>
      <c r="POJ81" s="195"/>
      <c r="POK81" s="195"/>
      <c r="POL81" s="195"/>
      <c r="POM81" s="195"/>
      <c r="PON81" s="195"/>
      <c r="POO81" s="195"/>
      <c r="POP81" s="195"/>
      <c r="POQ81" s="195"/>
      <c r="POR81" s="195"/>
      <c r="POS81" s="195"/>
      <c r="POT81" s="195"/>
      <c r="POU81" s="195"/>
      <c r="POV81" s="195"/>
      <c r="POW81" s="195"/>
      <c r="POX81" s="195"/>
      <c r="POY81" s="195"/>
      <c r="POZ81" s="195"/>
      <c r="PPA81" s="195"/>
      <c r="PPB81" s="195"/>
      <c r="PPC81" s="195"/>
      <c r="PPD81" s="195"/>
      <c r="PPE81" s="195"/>
      <c r="PPF81" s="195"/>
      <c r="PPG81" s="195"/>
      <c r="PPH81" s="195"/>
      <c r="PPI81" s="195"/>
      <c r="PPJ81" s="195"/>
      <c r="PPK81" s="195"/>
      <c r="PPL81" s="195"/>
      <c r="PPM81" s="195"/>
      <c r="PPN81" s="195"/>
      <c r="PPO81" s="195"/>
      <c r="PPP81" s="195"/>
      <c r="PPQ81" s="195"/>
      <c r="PPR81" s="195"/>
      <c r="PPS81" s="195"/>
      <c r="PPT81" s="195"/>
      <c r="PPU81" s="195"/>
      <c r="PPV81" s="195"/>
      <c r="PPW81" s="195"/>
      <c r="PPX81" s="195"/>
      <c r="PPY81" s="195"/>
      <c r="PPZ81" s="195"/>
      <c r="PQA81" s="195"/>
      <c r="PQB81" s="195"/>
      <c r="PQC81" s="195"/>
      <c r="PQD81" s="195"/>
      <c r="PQE81" s="195"/>
      <c r="PQF81" s="195"/>
      <c r="PQG81" s="195"/>
      <c r="PQH81" s="195"/>
      <c r="PQI81" s="195"/>
      <c r="PQJ81" s="195"/>
      <c r="PQK81" s="195"/>
      <c r="PQL81" s="195"/>
      <c r="PQM81" s="195"/>
      <c r="PQN81" s="195"/>
      <c r="PQO81" s="195"/>
      <c r="PQP81" s="195"/>
      <c r="PQQ81" s="195"/>
      <c r="PQR81" s="195"/>
      <c r="PQS81" s="195"/>
      <c r="PQT81" s="195"/>
      <c r="PQU81" s="195"/>
      <c r="PQV81" s="195"/>
      <c r="PQW81" s="195"/>
      <c r="PQX81" s="195"/>
      <c r="PQY81" s="195"/>
      <c r="PQZ81" s="195"/>
      <c r="PRA81" s="195"/>
      <c r="PRB81" s="195"/>
      <c r="PRC81" s="195"/>
      <c r="PRD81" s="195"/>
      <c r="PRE81" s="195"/>
      <c r="PRF81" s="195"/>
      <c r="PRG81" s="195"/>
      <c r="PRH81" s="195"/>
      <c r="PRI81" s="195"/>
      <c r="PRJ81" s="195"/>
      <c r="PRK81" s="195"/>
      <c r="PRL81" s="195"/>
      <c r="PRM81" s="195"/>
      <c r="PRN81" s="195"/>
      <c r="PRO81" s="195"/>
      <c r="PRP81" s="195"/>
      <c r="PRQ81" s="195"/>
      <c r="PRR81" s="195"/>
      <c r="PRS81" s="195"/>
      <c r="PRT81" s="195"/>
      <c r="PRU81" s="195"/>
      <c r="PRV81" s="195"/>
      <c r="PRW81" s="195"/>
      <c r="PRX81" s="195"/>
      <c r="PRY81" s="195"/>
      <c r="PRZ81" s="195"/>
      <c r="PSA81" s="195"/>
      <c r="PSB81" s="195"/>
      <c r="PSC81" s="195"/>
      <c r="PSD81" s="195"/>
      <c r="PSE81" s="195"/>
      <c r="PSF81" s="195"/>
      <c r="PSG81" s="195"/>
      <c r="PSH81" s="195"/>
      <c r="PSI81" s="195"/>
      <c r="PSJ81" s="195"/>
      <c r="PSK81" s="195"/>
      <c r="PSL81" s="195"/>
      <c r="PSM81" s="195"/>
      <c r="PSN81" s="195"/>
      <c r="PSO81" s="195"/>
      <c r="PSP81" s="195"/>
      <c r="PSQ81" s="195"/>
      <c r="PSR81" s="195"/>
      <c r="PSS81" s="195"/>
      <c r="PST81" s="195"/>
      <c r="PSU81" s="195"/>
      <c r="PSV81" s="195"/>
      <c r="PSW81" s="195"/>
      <c r="PSX81" s="195"/>
      <c r="PSY81" s="195"/>
      <c r="PSZ81" s="195"/>
      <c r="PTA81" s="195"/>
      <c r="PTB81" s="195"/>
      <c r="PTC81" s="195"/>
      <c r="PTD81" s="195"/>
      <c r="PTE81" s="195"/>
      <c r="PTF81" s="195"/>
      <c r="PTG81" s="195"/>
      <c r="PTH81" s="195"/>
      <c r="PTI81" s="195"/>
      <c r="PTJ81" s="195"/>
      <c r="PTK81" s="195"/>
      <c r="PTL81" s="195"/>
      <c r="PTM81" s="195"/>
      <c r="PTN81" s="195"/>
      <c r="PTO81" s="195"/>
      <c r="PTP81" s="195"/>
      <c r="PTQ81" s="195"/>
      <c r="PTR81" s="195"/>
      <c r="PTS81" s="195"/>
      <c r="PTT81" s="195"/>
      <c r="PTU81" s="195"/>
      <c r="PTV81" s="195"/>
      <c r="PTW81" s="195"/>
      <c r="PTX81" s="195"/>
      <c r="PTY81" s="195"/>
      <c r="PTZ81" s="195"/>
      <c r="PUA81" s="195"/>
      <c r="PUB81" s="195"/>
      <c r="PUC81" s="195"/>
      <c r="PUD81" s="195"/>
      <c r="PUE81" s="195"/>
      <c r="PUF81" s="195"/>
      <c r="PUG81" s="195"/>
      <c r="PUH81" s="195"/>
      <c r="PUI81" s="195"/>
      <c r="PUJ81" s="195"/>
      <c r="PUK81" s="195"/>
      <c r="PUL81" s="195"/>
      <c r="PUM81" s="195"/>
      <c r="PUN81" s="195"/>
      <c r="PUO81" s="195"/>
      <c r="PUP81" s="195"/>
      <c r="PUQ81" s="195"/>
      <c r="PUR81" s="195"/>
      <c r="PUS81" s="195"/>
      <c r="PUT81" s="195"/>
      <c r="PUU81" s="195"/>
      <c r="PUV81" s="195"/>
      <c r="PUW81" s="195"/>
      <c r="PUX81" s="195"/>
      <c r="PUY81" s="195"/>
      <c r="PUZ81" s="195"/>
      <c r="PVA81" s="195"/>
      <c r="PVB81" s="195"/>
      <c r="PVC81" s="195"/>
      <c r="PVD81" s="195"/>
      <c r="PVE81" s="195"/>
      <c r="PVF81" s="195"/>
      <c r="PVG81" s="195"/>
      <c r="PVH81" s="195"/>
      <c r="PVI81" s="195"/>
      <c r="PVJ81" s="195"/>
      <c r="PVK81" s="195"/>
      <c r="PVL81" s="195"/>
      <c r="PVM81" s="195"/>
      <c r="PVN81" s="195"/>
      <c r="PVO81" s="195"/>
      <c r="PVP81" s="195"/>
      <c r="PVQ81" s="195"/>
      <c r="PVR81" s="195"/>
      <c r="PVS81" s="195"/>
      <c r="PVT81" s="195"/>
      <c r="PVU81" s="195"/>
      <c r="PVV81" s="195"/>
      <c r="PVW81" s="195"/>
      <c r="PVX81" s="195"/>
      <c r="PVY81" s="195"/>
      <c r="PVZ81" s="195"/>
      <c r="PWA81" s="195"/>
      <c r="PWB81" s="195"/>
      <c r="PWC81" s="195"/>
      <c r="PWD81" s="195"/>
      <c r="PWE81" s="195"/>
      <c r="PWF81" s="195"/>
      <c r="PWG81" s="195"/>
      <c r="PWH81" s="195"/>
      <c r="PWI81" s="195"/>
      <c r="PWJ81" s="195"/>
      <c r="PWK81" s="195"/>
      <c r="PWL81" s="195"/>
      <c r="PWM81" s="195"/>
      <c r="PWN81" s="195"/>
      <c r="PWO81" s="195"/>
      <c r="PWP81" s="195"/>
      <c r="PWQ81" s="195"/>
      <c r="PWR81" s="195"/>
      <c r="PWS81" s="195"/>
      <c r="PWT81" s="195"/>
      <c r="PWU81" s="195"/>
      <c r="PWV81" s="195"/>
      <c r="PWW81" s="195"/>
      <c r="PWX81" s="195"/>
      <c r="PWY81" s="195"/>
      <c r="PWZ81" s="195"/>
      <c r="PXA81" s="195"/>
      <c r="PXB81" s="195"/>
      <c r="PXC81" s="195"/>
      <c r="PXD81" s="195"/>
      <c r="PXE81" s="195"/>
      <c r="PXF81" s="195"/>
      <c r="PXG81" s="195"/>
      <c r="PXH81" s="195"/>
      <c r="PXI81" s="195"/>
      <c r="PXJ81" s="195"/>
      <c r="PXK81" s="195"/>
      <c r="PXL81" s="195"/>
      <c r="PXM81" s="195"/>
      <c r="PXN81" s="195"/>
      <c r="PXO81" s="195"/>
      <c r="PXP81" s="195"/>
      <c r="PXQ81" s="195"/>
      <c r="PXR81" s="195"/>
      <c r="PXS81" s="195"/>
      <c r="PXT81" s="195"/>
      <c r="PXU81" s="195"/>
      <c r="PXV81" s="195"/>
      <c r="PXW81" s="195"/>
      <c r="PXX81" s="195"/>
      <c r="PXY81" s="195"/>
      <c r="PXZ81" s="195"/>
      <c r="PYA81" s="195"/>
      <c r="PYB81" s="195"/>
      <c r="PYC81" s="195"/>
      <c r="PYD81" s="195"/>
      <c r="PYE81" s="195"/>
      <c r="PYF81" s="195"/>
      <c r="PYG81" s="195"/>
      <c r="PYH81" s="195"/>
      <c r="PYI81" s="195"/>
      <c r="PYJ81" s="195"/>
      <c r="PYK81" s="195"/>
      <c r="PYL81" s="195"/>
      <c r="PYM81" s="195"/>
      <c r="PYN81" s="195"/>
      <c r="PYO81" s="195"/>
      <c r="PYP81" s="195"/>
      <c r="PYQ81" s="195"/>
      <c r="PYR81" s="195"/>
      <c r="PYS81" s="195"/>
      <c r="PYT81" s="195"/>
      <c r="PYU81" s="195"/>
      <c r="PYV81" s="195"/>
      <c r="PYW81" s="195"/>
      <c r="PYX81" s="195"/>
      <c r="PYY81" s="195"/>
      <c r="PYZ81" s="195"/>
      <c r="PZA81" s="195"/>
      <c r="PZB81" s="195"/>
      <c r="PZC81" s="195"/>
      <c r="PZD81" s="195"/>
      <c r="PZE81" s="195"/>
      <c r="PZF81" s="195"/>
      <c r="PZG81" s="195"/>
      <c r="PZH81" s="195"/>
      <c r="PZI81" s="195"/>
      <c r="PZJ81" s="195"/>
      <c r="PZK81" s="195"/>
      <c r="PZL81" s="195"/>
      <c r="PZM81" s="195"/>
      <c r="PZN81" s="195"/>
      <c r="PZO81" s="195"/>
      <c r="PZP81" s="195"/>
      <c r="PZQ81" s="195"/>
      <c r="PZR81" s="195"/>
      <c r="PZS81" s="195"/>
      <c r="PZT81" s="195"/>
      <c r="PZU81" s="195"/>
      <c r="PZV81" s="195"/>
      <c r="PZW81" s="195"/>
      <c r="PZX81" s="195"/>
      <c r="PZY81" s="195"/>
      <c r="PZZ81" s="195"/>
      <c r="QAA81" s="195"/>
      <c r="QAB81" s="195"/>
      <c r="QAC81" s="195"/>
      <c r="QAD81" s="195"/>
      <c r="QAE81" s="195"/>
      <c r="QAF81" s="195"/>
      <c r="QAG81" s="195"/>
      <c r="QAH81" s="195"/>
      <c r="QAI81" s="195"/>
      <c r="QAJ81" s="195"/>
      <c r="QAK81" s="195"/>
      <c r="QAL81" s="195"/>
      <c r="QAM81" s="195"/>
      <c r="QAN81" s="195"/>
      <c r="QAO81" s="195"/>
      <c r="QAP81" s="195"/>
      <c r="QAQ81" s="195"/>
      <c r="QAR81" s="195"/>
      <c r="QAS81" s="195"/>
      <c r="QAT81" s="195"/>
      <c r="QAU81" s="195"/>
      <c r="QAV81" s="195"/>
      <c r="QAW81" s="195"/>
      <c r="QAX81" s="195"/>
      <c r="QAY81" s="195"/>
      <c r="QAZ81" s="195"/>
      <c r="QBA81" s="195"/>
      <c r="QBB81" s="195"/>
      <c r="QBC81" s="195"/>
      <c r="QBD81" s="195"/>
      <c r="QBE81" s="195"/>
      <c r="QBF81" s="195"/>
      <c r="QBG81" s="195"/>
      <c r="QBH81" s="195"/>
      <c r="QBI81" s="195"/>
      <c r="QBJ81" s="195"/>
      <c r="QBK81" s="195"/>
      <c r="QBL81" s="195"/>
      <c r="QBM81" s="195"/>
      <c r="QBN81" s="195"/>
      <c r="QBO81" s="195"/>
      <c r="QBP81" s="195"/>
      <c r="QBQ81" s="195"/>
      <c r="QBR81" s="195"/>
      <c r="QBS81" s="195"/>
      <c r="QBT81" s="195"/>
      <c r="QBU81" s="195"/>
      <c r="QBV81" s="195"/>
      <c r="QBW81" s="195"/>
      <c r="QBX81" s="195"/>
      <c r="QBY81" s="195"/>
      <c r="QBZ81" s="195"/>
      <c r="QCA81" s="195"/>
      <c r="QCB81" s="195"/>
      <c r="QCC81" s="195"/>
      <c r="QCD81" s="195"/>
      <c r="QCE81" s="195"/>
      <c r="QCF81" s="195"/>
      <c r="QCG81" s="195"/>
      <c r="QCH81" s="195"/>
      <c r="QCI81" s="195"/>
      <c r="QCJ81" s="195"/>
      <c r="QCK81" s="195"/>
      <c r="QCL81" s="195"/>
      <c r="QCM81" s="195"/>
      <c r="QCN81" s="195"/>
      <c r="QCO81" s="195"/>
      <c r="QCP81" s="195"/>
      <c r="QCQ81" s="195"/>
      <c r="QCR81" s="195"/>
      <c r="QCS81" s="195"/>
      <c r="QCT81" s="195"/>
      <c r="QCU81" s="195"/>
      <c r="QCV81" s="195"/>
      <c r="QCW81" s="195"/>
      <c r="QCX81" s="195"/>
      <c r="QCY81" s="195"/>
      <c r="QCZ81" s="195"/>
      <c r="QDA81" s="195"/>
      <c r="QDB81" s="195"/>
      <c r="QDC81" s="195"/>
      <c r="QDD81" s="195"/>
      <c r="QDE81" s="195"/>
      <c r="QDF81" s="195"/>
      <c r="QDG81" s="195"/>
      <c r="QDH81" s="195"/>
      <c r="QDI81" s="195"/>
      <c r="QDJ81" s="195"/>
      <c r="QDK81" s="195"/>
      <c r="QDL81" s="195"/>
      <c r="QDM81" s="195"/>
      <c r="QDN81" s="195"/>
      <c r="QDO81" s="195"/>
      <c r="QDP81" s="195"/>
      <c r="QDQ81" s="195"/>
      <c r="QDR81" s="195"/>
      <c r="QDS81" s="195"/>
      <c r="QDT81" s="195"/>
      <c r="QDU81" s="195"/>
      <c r="QDV81" s="195"/>
      <c r="QDW81" s="195"/>
      <c r="QDX81" s="195"/>
      <c r="QDY81" s="195"/>
      <c r="QDZ81" s="195"/>
      <c r="QEA81" s="195"/>
      <c r="QEB81" s="195"/>
      <c r="QEC81" s="195"/>
      <c r="QED81" s="195"/>
      <c r="QEE81" s="195"/>
      <c r="QEF81" s="195"/>
      <c r="QEG81" s="195"/>
      <c r="QEH81" s="195"/>
      <c r="QEI81" s="195"/>
      <c r="QEJ81" s="195"/>
      <c r="QEK81" s="195"/>
      <c r="QEL81" s="195"/>
      <c r="QEM81" s="195"/>
      <c r="QEN81" s="195"/>
      <c r="QEO81" s="195"/>
      <c r="QEP81" s="195"/>
      <c r="QEQ81" s="195"/>
      <c r="QER81" s="195"/>
      <c r="QES81" s="195"/>
      <c r="QET81" s="195"/>
      <c r="QEU81" s="195"/>
      <c r="QEV81" s="195"/>
      <c r="QEW81" s="195"/>
      <c r="QEX81" s="195"/>
      <c r="QEY81" s="195"/>
      <c r="QEZ81" s="195"/>
      <c r="QFA81" s="195"/>
      <c r="QFB81" s="195"/>
      <c r="QFC81" s="195"/>
      <c r="QFD81" s="195"/>
      <c r="QFE81" s="195"/>
      <c r="QFF81" s="195"/>
      <c r="QFG81" s="195"/>
      <c r="QFH81" s="195"/>
      <c r="QFI81" s="195"/>
      <c r="QFJ81" s="195"/>
      <c r="QFK81" s="195"/>
      <c r="QFL81" s="195"/>
      <c r="QFM81" s="195"/>
      <c r="QFN81" s="195"/>
      <c r="QFO81" s="195"/>
      <c r="QFP81" s="195"/>
      <c r="QFQ81" s="195"/>
      <c r="QFR81" s="195"/>
      <c r="QFS81" s="195"/>
      <c r="QFT81" s="195"/>
      <c r="QFU81" s="195"/>
      <c r="QFV81" s="195"/>
      <c r="QFW81" s="195"/>
      <c r="QFX81" s="195"/>
      <c r="QFY81" s="195"/>
      <c r="QFZ81" s="195"/>
      <c r="QGA81" s="195"/>
      <c r="QGB81" s="195"/>
      <c r="QGC81" s="195"/>
      <c r="QGD81" s="195"/>
      <c r="QGE81" s="195"/>
      <c r="QGF81" s="195"/>
      <c r="QGG81" s="195"/>
      <c r="QGH81" s="195"/>
      <c r="QGI81" s="195"/>
      <c r="QGJ81" s="195"/>
      <c r="QGK81" s="195"/>
      <c r="QGL81" s="195"/>
      <c r="QGM81" s="195"/>
      <c r="QGN81" s="195"/>
      <c r="QGO81" s="195"/>
      <c r="QGP81" s="195"/>
      <c r="QGQ81" s="195"/>
      <c r="QGR81" s="195"/>
      <c r="QGS81" s="195"/>
      <c r="QGT81" s="195"/>
      <c r="QGU81" s="195"/>
      <c r="QGV81" s="195"/>
      <c r="QGW81" s="195"/>
      <c r="QGX81" s="195"/>
      <c r="QGY81" s="195"/>
      <c r="QGZ81" s="195"/>
      <c r="QHA81" s="195"/>
      <c r="QHB81" s="195"/>
      <c r="QHC81" s="195"/>
      <c r="QHD81" s="195"/>
      <c r="QHE81" s="195"/>
      <c r="QHF81" s="195"/>
      <c r="QHG81" s="195"/>
      <c r="QHH81" s="195"/>
      <c r="QHI81" s="195"/>
      <c r="QHJ81" s="195"/>
      <c r="QHK81" s="195"/>
      <c r="QHL81" s="195"/>
      <c r="QHM81" s="195"/>
      <c r="QHN81" s="195"/>
      <c r="QHO81" s="195"/>
      <c r="QHP81" s="195"/>
      <c r="QHQ81" s="195"/>
      <c r="QHR81" s="195"/>
      <c r="QHS81" s="195"/>
      <c r="QHT81" s="195"/>
      <c r="QHU81" s="195"/>
      <c r="QHV81" s="195"/>
      <c r="QHW81" s="195"/>
      <c r="QHX81" s="195"/>
      <c r="QHY81" s="195"/>
      <c r="QHZ81" s="195"/>
      <c r="QIA81" s="195"/>
      <c r="QIB81" s="195"/>
      <c r="QIC81" s="195"/>
      <c r="QID81" s="195"/>
      <c r="QIE81" s="195"/>
      <c r="QIF81" s="195"/>
      <c r="QIG81" s="195"/>
      <c r="QIH81" s="195"/>
      <c r="QII81" s="195"/>
      <c r="QIJ81" s="195"/>
      <c r="QIK81" s="195"/>
      <c r="QIL81" s="195"/>
      <c r="QIM81" s="195"/>
      <c r="QIN81" s="195"/>
      <c r="QIO81" s="195"/>
      <c r="QIP81" s="195"/>
      <c r="QIQ81" s="195"/>
      <c r="QIR81" s="195"/>
      <c r="QIS81" s="195"/>
      <c r="QIT81" s="195"/>
      <c r="QIU81" s="195"/>
      <c r="QIV81" s="195"/>
      <c r="QIW81" s="195"/>
      <c r="QIX81" s="195"/>
      <c r="QIY81" s="195"/>
      <c r="QIZ81" s="195"/>
      <c r="QJA81" s="195"/>
      <c r="QJB81" s="195"/>
      <c r="QJC81" s="195"/>
      <c r="QJD81" s="195"/>
      <c r="QJE81" s="195"/>
      <c r="QJF81" s="195"/>
      <c r="QJG81" s="195"/>
      <c r="QJH81" s="195"/>
      <c r="QJI81" s="195"/>
      <c r="QJJ81" s="195"/>
      <c r="QJK81" s="195"/>
      <c r="QJL81" s="195"/>
      <c r="QJM81" s="195"/>
      <c r="QJN81" s="195"/>
      <c r="QJO81" s="195"/>
      <c r="QJP81" s="195"/>
      <c r="QJQ81" s="195"/>
      <c r="QJR81" s="195"/>
      <c r="QJS81" s="195"/>
      <c r="QJT81" s="195"/>
      <c r="QJU81" s="195"/>
      <c r="QJV81" s="195"/>
      <c r="QJW81" s="195"/>
      <c r="QJX81" s="195"/>
      <c r="QJY81" s="195"/>
      <c r="QJZ81" s="195"/>
      <c r="QKA81" s="195"/>
      <c r="QKB81" s="195"/>
      <c r="QKC81" s="195"/>
      <c r="QKD81" s="195"/>
      <c r="QKE81" s="195"/>
      <c r="QKF81" s="195"/>
      <c r="QKG81" s="195"/>
      <c r="QKH81" s="195"/>
      <c r="QKI81" s="195"/>
      <c r="QKJ81" s="195"/>
      <c r="QKK81" s="195"/>
      <c r="QKL81" s="195"/>
      <c r="QKM81" s="195"/>
      <c r="QKN81" s="195"/>
      <c r="QKO81" s="195"/>
      <c r="QKP81" s="195"/>
      <c r="QKQ81" s="195"/>
      <c r="QKR81" s="195"/>
      <c r="QKS81" s="195"/>
      <c r="QKT81" s="195"/>
      <c r="QKU81" s="195"/>
      <c r="QKV81" s="195"/>
      <c r="QKW81" s="195"/>
      <c r="QKX81" s="195"/>
      <c r="QKY81" s="195"/>
      <c r="QKZ81" s="195"/>
      <c r="QLA81" s="195"/>
      <c r="QLB81" s="195"/>
      <c r="QLC81" s="195"/>
      <c r="QLD81" s="195"/>
      <c r="QLE81" s="195"/>
      <c r="QLF81" s="195"/>
      <c r="QLG81" s="195"/>
      <c r="QLH81" s="195"/>
      <c r="QLI81" s="195"/>
      <c r="QLJ81" s="195"/>
      <c r="QLK81" s="195"/>
      <c r="QLL81" s="195"/>
      <c r="QLM81" s="195"/>
      <c r="QLN81" s="195"/>
      <c r="QLO81" s="195"/>
      <c r="QLP81" s="195"/>
      <c r="QLQ81" s="195"/>
      <c r="QLR81" s="195"/>
      <c r="QLS81" s="195"/>
      <c r="QLT81" s="195"/>
      <c r="QLU81" s="195"/>
      <c r="QLV81" s="195"/>
      <c r="QLW81" s="195"/>
      <c r="QLX81" s="195"/>
      <c r="QLY81" s="195"/>
      <c r="QLZ81" s="195"/>
      <c r="QMA81" s="195"/>
      <c r="QMB81" s="195"/>
      <c r="QMC81" s="195"/>
      <c r="QMD81" s="195"/>
      <c r="QME81" s="195"/>
      <c r="QMF81" s="195"/>
      <c r="QMG81" s="195"/>
      <c r="QMH81" s="195"/>
      <c r="QMI81" s="195"/>
      <c r="QMJ81" s="195"/>
      <c r="QMK81" s="195"/>
      <c r="QML81" s="195"/>
      <c r="QMM81" s="195"/>
      <c r="QMN81" s="195"/>
      <c r="QMO81" s="195"/>
      <c r="QMP81" s="195"/>
      <c r="QMQ81" s="195"/>
      <c r="QMR81" s="195"/>
      <c r="QMS81" s="195"/>
      <c r="QMT81" s="195"/>
      <c r="QMU81" s="195"/>
      <c r="QMV81" s="195"/>
      <c r="QMW81" s="195"/>
      <c r="QMX81" s="195"/>
      <c r="QMY81" s="195"/>
      <c r="QMZ81" s="195"/>
      <c r="QNA81" s="195"/>
      <c r="QNB81" s="195"/>
      <c r="QNC81" s="195"/>
      <c r="QND81" s="195"/>
      <c r="QNE81" s="195"/>
      <c r="QNF81" s="195"/>
      <c r="QNG81" s="195"/>
      <c r="QNH81" s="195"/>
      <c r="QNI81" s="195"/>
      <c r="QNJ81" s="195"/>
      <c r="QNK81" s="195"/>
      <c r="QNL81" s="195"/>
      <c r="QNM81" s="195"/>
      <c r="QNN81" s="195"/>
      <c r="QNO81" s="195"/>
      <c r="QNP81" s="195"/>
      <c r="QNQ81" s="195"/>
      <c r="QNR81" s="195"/>
      <c r="QNS81" s="195"/>
      <c r="QNT81" s="195"/>
      <c r="QNU81" s="195"/>
      <c r="QNV81" s="195"/>
      <c r="QNW81" s="195"/>
      <c r="QNX81" s="195"/>
      <c r="QNY81" s="195"/>
      <c r="QNZ81" s="195"/>
      <c r="QOA81" s="195"/>
      <c r="QOB81" s="195"/>
      <c r="QOC81" s="195"/>
      <c r="QOD81" s="195"/>
      <c r="QOE81" s="195"/>
      <c r="QOF81" s="195"/>
      <c r="QOG81" s="195"/>
      <c r="QOH81" s="195"/>
      <c r="QOI81" s="195"/>
      <c r="QOJ81" s="195"/>
      <c r="QOK81" s="195"/>
      <c r="QOL81" s="195"/>
      <c r="QOM81" s="195"/>
      <c r="QON81" s="195"/>
      <c r="QOO81" s="195"/>
      <c r="QOP81" s="195"/>
      <c r="QOQ81" s="195"/>
      <c r="QOR81" s="195"/>
      <c r="QOS81" s="195"/>
      <c r="QOT81" s="195"/>
      <c r="QOU81" s="195"/>
      <c r="QOV81" s="195"/>
      <c r="QOW81" s="195"/>
      <c r="QOX81" s="195"/>
      <c r="QOY81" s="195"/>
      <c r="QOZ81" s="195"/>
      <c r="QPA81" s="195"/>
      <c r="QPB81" s="195"/>
      <c r="QPC81" s="195"/>
      <c r="QPD81" s="195"/>
      <c r="QPE81" s="195"/>
      <c r="QPF81" s="195"/>
      <c r="QPG81" s="195"/>
      <c r="QPH81" s="195"/>
      <c r="QPI81" s="195"/>
      <c r="QPJ81" s="195"/>
      <c r="QPK81" s="195"/>
      <c r="QPL81" s="195"/>
      <c r="QPM81" s="195"/>
      <c r="QPN81" s="195"/>
      <c r="QPO81" s="195"/>
      <c r="QPP81" s="195"/>
      <c r="QPQ81" s="195"/>
      <c r="QPR81" s="195"/>
      <c r="QPS81" s="195"/>
      <c r="QPT81" s="195"/>
      <c r="QPU81" s="195"/>
      <c r="QPV81" s="195"/>
      <c r="QPW81" s="195"/>
      <c r="QPX81" s="195"/>
      <c r="QPY81" s="195"/>
      <c r="QPZ81" s="195"/>
      <c r="QQA81" s="195"/>
      <c r="QQB81" s="195"/>
      <c r="QQC81" s="195"/>
      <c r="QQD81" s="195"/>
      <c r="QQE81" s="195"/>
      <c r="QQF81" s="195"/>
      <c r="QQG81" s="195"/>
      <c r="QQH81" s="195"/>
      <c r="QQI81" s="195"/>
      <c r="QQJ81" s="195"/>
      <c r="QQK81" s="195"/>
      <c r="QQL81" s="195"/>
      <c r="QQM81" s="195"/>
      <c r="QQN81" s="195"/>
      <c r="QQO81" s="195"/>
      <c r="QQP81" s="195"/>
      <c r="QQQ81" s="195"/>
      <c r="QQR81" s="195"/>
      <c r="QQS81" s="195"/>
      <c r="QQT81" s="195"/>
      <c r="QQU81" s="195"/>
      <c r="QQV81" s="195"/>
      <c r="QQW81" s="195"/>
      <c r="QQX81" s="195"/>
      <c r="QQY81" s="195"/>
      <c r="QQZ81" s="195"/>
      <c r="QRA81" s="195"/>
      <c r="QRB81" s="195"/>
      <c r="QRC81" s="195"/>
      <c r="QRD81" s="195"/>
      <c r="QRE81" s="195"/>
      <c r="QRF81" s="195"/>
      <c r="QRG81" s="195"/>
      <c r="QRH81" s="195"/>
      <c r="QRI81" s="195"/>
      <c r="QRJ81" s="195"/>
      <c r="QRK81" s="195"/>
      <c r="QRL81" s="195"/>
      <c r="QRM81" s="195"/>
      <c r="QRN81" s="195"/>
      <c r="QRO81" s="195"/>
      <c r="QRP81" s="195"/>
      <c r="QRQ81" s="195"/>
      <c r="QRR81" s="195"/>
      <c r="QRS81" s="195"/>
      <c r="QRT81" s="195"/>
      <c r="QRU81" s="195"/>
      <c r="QRV81" s="195"/>
      <c r="QRW81" s="195"/>
      <c r="QRX81" s="195"/>
      <c r="QRY81" s="195"/>
      <c r="QRZ81" s="195"/>
      <c r="QSA81" s="195"/>
      <c r="QSB81" s="195"/>
      <c r="QSC81" s="195"/>
      <c r="QSD81" s="195"/>
      <c r="QSE81" s="195"/>
      <c r="QSF81" s="195"/>
      <c r="QSG81" s="195"/>
      <c r="QSH81" s="195"/>
      <c r="QSI81" s="195"/>
      <c r="QSJ81" s="195"/>
      <c r="QSK81" s="195"/>
      <c r="QSL81" s="195"/>
      <c r="QSM81" s="195"/>
      <c r="QSN81" s="195"/>
      <c r="QSO81" s="195"/>
      <c r="QSP81" s="195"/>
      <c r="QSQ81" s="195"/>
      <c r="QSR81" s="195"/>
      <c r="QSS81" s="195"/>
      <c r="QST81" s="195"/>
      <c r="QSU81" s="195"/>
      <c r="QSV81" s="195"/>
      <c r="QSW81" s="195"/>
      <c r="QSX81" s="195"/>
      <c r="QSY81" s="195"/>
      <c r="QSZ81" s="195"/>
      <c r="QTA81" s="195"/>
      <c r="QTB81" s="195"/>
      <c r="QTC81" s="195"/>
      <c r="QTD81" s="195"/>
      <c r="QTE81" s="195"/>
      <c r="QTF81" s="195"/>
      <c r="QTG81" s="195"/>
      <c r="QTH81" s="195"/>
      <c r="QTI81" s="195"/>
      <c r="QTJ81" s="195"/>
      <c r="QTK81" s="195"/>
      <c r="QTL81" s="195"/>
      <c r="QTM81" s="195"/>
      <c r="QTN81" s="195"/>
      <c r="QTO81" s="195"/>
      <c r="QTP81" s="195"/>
      <c r="QTQ81" s="195"/>
      <c r="QTR81" s="195"/>
      <c r="QTS81" s="195"/>
      <c r="QTT81" s="195"/>
      <c r="QTU81" s="195"/>
      <c r="QTV81" s="195"/>
      <c r="QTW81" s="195"/>
      <c r="QTX81" s="195"/>
      <c r="QTY81" s="195"/>
      <c r="QTZ81" s="195"/>
      <c r="QUA81" s="195"/>
      <c r="QUB81" s="195"/>
      <c r="QUC81" s="195"/>
      <c r="QUD81" s="195"/>
      <c r="QUE81" s="195"/>
      <c r="QUF81" s="195"/>
      <c r="QUG81" s="195"/>
      <c r="QUH81" s="195"/>
      <c r="QUI81" s="195"/>
      <c r="QUJ81" s="195"/>
      <c r="QUK81" s="195"/>
      <c r="QUL81" s="195"/>
      <c r="QUM81" s="195"/>
      <c r="QUN81" s="195"/>
      <c r="QUO81" s="195"/>
      <c r="QUP81" s="195"/>
      <c r="QUQ81" s="195"/>
      <c r="QUR81" s="195"/>
      <c r="QUS81" s="195"/>
      <c r="QUT81" s="195"/>
      <c r="QUU81" s="195"/>
      <c r="QUV81" s="195"/>
      <c r="QUW81" s="195"/>
      <c r="QUX81" s="195"/>
      <c r="QUY81" s="195"/>
      <c r="QUZ81" s="195"/>
      <c r="QVA81" s="195"/>
      <c r="QVB81" s="195"/>
      <c r="QVC81" s="195"/>
      <c r="QVD81" s="195"/>
      <c r="QVE81" s="195"/>
      <c r="QVF81" s="195"/>
      <c r="QVG81" s="195"/>
      <c r="QVH81" s="195"/>
      <c r="QVI81" s="195"/>
      <c r="QVJ81" s="195"/>
      <c r="QVK81" s="195"/>
      <c r="QVL81" s="195"/>
      <c r="QVM81" s="195"/>
      <c r="QVN81" s="195"/>
      <c r="QVO81" s="195"/>
      <c r="QVP81" s="195"/>
      <c r="QVQ81" s="195"/>
      <c r="QVR81" s="195"/>
      <c r="QVS81" s="195"/>
      <c r="QVT81" s="195"/>
      <c r="QVU81" s="195"/>
      <c r="QVV81" s="195"/>
      <c r="QVW81" s="195"/>
      <c r="QVX81" s="195"/>
      <c r="QVY81" s="195"/>
      <c r="QVZ81" s="195"/>
      <c r="QWA81" s="195"/>
      <c r="QWB81" s="195"/>
      <c r="QWC81" s="195"/>
      <c r="QWD81" s="195"/>
      <c r="QWE81" s="195"/>
      <c r="QWF81" s="195"/>
      <c r="QWG81" s="195"/>
      <c r="QWH81" s="195"/>
      <c r="QWI81" s="195"/>
      <c r="QWJ81" s="195"/>
      <c r="QWK81" s="195"/>
      <c r="QWL81" s="195"/>
      <c r="QWM81" s="195"/>
      <c r="QWN81" s="195"/>
      <c r="QWO81" s="195"/>
      <c r="QWP81" s="195"/>
      <c r="QWQ81" s="195"/>
      <c r="QWR81" s="195"/>
      <c r="QWS81" s="195"/>
      <c r="QWT81" s="195"/>
      <c r="QWU81" s="195"/>
      <c r="QWV81" s="195"/>
      <c r="QWW81" s="195"/>
      <c r="QWX81" s="195"/>
      <c r="QWY81" s="195"/>
      <c r="QWZ81" s="195"/>
      <c r="QXA81" s="195"/>
      <c r="QXB81" s="195"/>
      <c r="QXC81" s="195"/>
      <c r="QXD81" s="195"/>
      <c r="QXE81" s="195"/>
      <c r="QXF81" s="195"/>
      <c r="QXG81" s="195"/>
      <c r="QXH81" s="195"/>
      <c r="QXI81" s="195"/>
      <c r="QXJ81" s="195"/>
      <c r="QXK81" s="195"/>
      <c r="QXL81" s="195"/>
      <c r="QXM81" s="195"/>
      <c r="QXN81" s="195"/>
      <c r="QXO81" s="195"/>
      <c r="QXP81" s="195"/>
      <c r="QXQ81" s="195"/>
      <c r="QXR81" s="195"/>
      <c r="QXS81" s="195"/>
      <c r="QXT81" s="195"/>
      <c r="QXU81" s="195"/>
      <c r="QXV81" s="195"/>
      <c r="QXW81" s="195"/>
      <c r="QXX81" s="195"/>
      <c r="QXY81" s="195"/>
      <c r="QXZ81" s="195"/>
      <c r="QYA81" s="195"/>
      <c r="QYB81" s="195"/>
      <c r="QYC81" s="195"/>
      <c r="QYD81" s="195"/>
      <c r="QYE81" s="195"/>
      <c r="QYF81" s="195"/>
      <c r="QYG81" s="195"/>
      <c r="QYH81" s="195"/>
      <c r="QYI81" s="195"/>
      <c r="QYJ81" s="195"/>
      <c r="QYK81" s="195"/>
      <c r="QYL81" s="195"/>
      <c r="QYM81" s="195"/>
      <c r="QYN81" s="195"/>
      <c r="QYO81" s="195"/>
      <c r="QYP81" s="195"/>
      <c r="QYQ81" s="195"/>
      <c r="QYR81" s="195"/>
      <c r="QYS81" s="195"/>
      <c r="QYT81" s="195"/>
      <c r="QYU81" s="195"/>
      <c r="QYV81" s="195"/>
      <c r="QYW81" s="195"/>
      <c r="QYX81" s="195"/>
      <c r="QYY81" s="195"/>
      <c r="QYZ81" s="195"/>
      <c r="QZA81" s="195"/>
      <c r="QZB81" s="195"/>
      <c r="QZC81" s="195"/>
      <c r="QZD81" s="195"/>
      <c r="QZE81" s="195"/>
      <c r="QZF81" s="195"/>
      <c r="QZG81" s="195"/>
      <c r="QZH81" s="195"/>
      <c r="QZI81" s="195"/>
      <c r="QZJ81" s="195"/>
      <c r="QZK81" s="195"/>
      <c r="QZL81" s="195"/>
      <c r="QZM81" s="195"/>
      <c r="QZN81" s="195"/>
      <c r="QZO81" s="195"/>
      <c r="QZP81" s="195"/>
      <c r="QZQ81" s="195"/>
      <c r="QZR81" s="195"/>
      <c r="QZS81" s="195"/>
      <c r="QZT81" s="195"/>
      <c r="QZU81" s="195"/>
      <c r="QZV81" s="195"/>
      <c r="QZW81" s="195"/>
      <c r="QZX81" s="195"/>
      <c r="QZY81" s="195"/>
      <c r="QZZ81" s="195"/>
      <c r="RAA81" s="195"/>
      <c r="RAB81" s="195"/>
      <c r="RAC81" s="195"/>
      <c r="RAD81" s="195"/>
      <c r="RAE81" s="195"/>
      <c r="RAF81" s="195"/>
      <c r="RAG81" s="195"/>
      <c r="RAH81" s="195"/>
      <c r="RAI81" s="195"/>
      <c r="RAJ81" s="195"/>
      <c r="RAK81" s="195"/>
      <c r="RAL81" s="195"/>
      <c r="RAM81" s="195"/>
      <c r="RAN81" s="195"/>
      <c r="RAO81" s="195"/>
      <c r="RAP81" s="195"/>
      <c r="RAQ81" s="195"/>
      <c r="RAR81" s="195"/>
      <c r="RAS81" s="195"/>
      <c r="RAT81" s="195"/>
      <c r="RAU81" s="195"/>
      <c r="RAV81" s="195"/>
      <c r="RAW81" s="195"/>
      <c r="RAX81" s="195"/>
      <c r="RAY81" s="195"/>
      <c r="RAZ81" s="195"/>
      <c r="RBA81" s="195"/>
      <c r="RBB81" s="195"/>
      <c r="RBC81" s="195"/>
      <c r="RBD81" s="195"/>
      <c r="RBE81" s="195"/>
      <c r="RBF81" s="195"/>
      <c r="RBG81" s="195"/>
      <c r="RBH81" s="195"/>
      <c r="RBI81" s="195"/>
      <c r="RBJ81" s="195"/>
      <c r="RBK81" s="195"/>
      <c r="RBL81" s="195"/>
      <c r="RBM81" s="195"/>
      <c r="RBN81" s="195"/>
      <c r="RBO81" s="195"/>
      <c r="RBP81" s="195"/>
      <c r="RBQ81" s="195"/>
      <c r="RBR81" s="195"/>
      <c r="RBS81" s="195"/>
      <c r="RBT81" s="195"/>
      <c r="RBU81" s="195"/>
      <c r="RBV81" s="195"/>
      <c r="RBW81" s="195"/>
      <c r="RBX81" s="195"/>
      <c r="RBY81" s="195"/>
      <c r="RBZ81" s="195"/>
      <c r="RCA81" s="195"/>
      <c r="RCB81" s="195"/>
      <c r="RCC81" s="195"/>
      <c r="RCD81" s="195"/>
      <c r="RCE81" s="195"/>
      <c r="RCF81" s="195"/>
      <c r="RCG81" s="195"/>
      <c r="RCH81" s="195"/>
      <c r="RCI81" s="195"/>
      <c r="RCJ81" s="195"/>
      <c r="RCK81" s="195"/>
      <c r="RCL81" s="195"/>
      <c r="RCM81" s="195"/>
      <c r="RCN81" s="195"/>
      <c r="RCO81" s="195"/>
      <c r="RCP81" s="195"/>
      <c r="RCQ81" s="195"/>
      <c r="RCR81" s="195"/>
      <c r="RCS81" s="195"/>
      <c r="RCT81" s="195"/>
      <c r="RCU81" s="195"/>
      <c r="RCV81" s="195"/>
      <c r="RCW81" s="195"/>
      <c r="RCX81" s="195"/>
      <c r="RCY81" s="195"/>
      <c r="RCZ81" s="195"/>
      <c r="RDA81" s="195"/>
      <c r="RDB81" s="195"/>
      <c r="RDC81" s="195"/>
      <c r="RDD81" s="195"/>
      <c r="RDE81" s="195"/>
      <c r="RDF81" s="195"/>
      <c r="RDG81" s="195"/>
      <c r="RDH81" s="195"/>
      <c r="RDI81" s="195"/>
      <c r="RDJ81" s="195"/>
      <c r="RDK81" s="195"/>
      <c r="RDL81" s="195"/>
      <c r="RDM81" s="195"/>
      <c r="RDN81" s="195"/>
      <c r="RDO81" s="195"/>
      <c r="RDP81" s="195"/>
      <c r="RDQ81" s="195"/>
      <c r="RDR81" s="195"/>
      <c r="RDS81" s="195"/>
      <c r="RDT81" s="195"/>
      <c r="RDU81" s="195"/>
      <c r="RDV81" s="195"/>
      <c r="RDW81" s="195"/>
      <c r="RDX81" s="195"/>
      <c r="RDY81" s="195"/>
      <c r="RDZ81" s="195"/>
      <c r="REA81" s="195"/>
      <c r="REB81" s="195"/>
      <c r="REC81" s="195"/>
      <c r="RED81" s="195"/>
      <c r="REE81" s="195"/>
      <c r="REF81" s="195"/>
      <c r="REG81" s="195"/>
      <c r="REH81" s="195"/>
      <c r="REI81" s="195"/>
      <c r="REJ81" s="195"/>
      <c r="REK81" s="195"/>
      <c r="REL81" s="195"/>
      <c r="REM81" s="195"/>
      <c r="REN81" s="195"/>
      <c r="REO81" s="195"/>
      <c r="REP81" s="195"/>
      <c r="REQ81" s="195"/>
      <c r="RER81" s="195"/>
      <c r="RES81" s="195"/>
      <c r="RET81" s="195"/>
      <c r="REU81" s="195"/>
      <c r="REV81" s="195"/>
      <c r="REW81" s="195"/>
      <c r="REX81" s="195"/>
      <c r="REY81" s="195"/>
      <c r="REZ81" s="195"/>
      <c r="RFA81" s="195"/>
      <c r="RFB81" s="195"/>
      <c r="RFC81" s="195"/>
      <c r="RFD81" s="195"/>
      <c r="RFE81" s="195"/>
      <c r="RFF81" s="195"/>
      <c r="RFG81" s="195"/>
      <c r="RFH81" s="195"/>
      <c r="RFI81" s="195"/>
      <c r="RFJ81" s="195"/>
      <c r="RFK81" s="195"/>
      <c r="RFL81" s="195"/>
      <c r="RFM81" s="195"/>
      <c r="RFN81" s="195"/>
      <c r="RFO81" s="195"/>
      <c r="RFP81" s="195"/>
      <c r="RFQ81" s="195"/>
      <c r="RFR81" s="195"/>
      <c r="RFS81" s="195"/>
      <c r="RFT81" s="195"/>
      <c r="RFU81" s="195"/>
      <c r="RFV81" s="195"/>
      <c r="RFW81" s="195"/>
      <c r="RFX81" s="195"/>
      <c r="RFY81" s="195"/>
      <c r="RFZ81" s="195"/>
      <c r="RGA81" s="195"/>
      <c r="RGB81" s="195"/>
      <c r="RGC81" s="195"/>
      <c r="RGD81" s="195"/>
      <c r="RGE81" s="195"/>
      <c r="RGF81" s="195"/>
      <c r="RGG81" s="195"/>
      <c r="RGH81" s="195"/>
      <c r="RGI81" s="195"/>
      <c r="RGJ81" s="195"/>
      <c r="RGK81" s="195"/>
      <c r="RGL81" s="195"/>
      <c r="RGM81" s="195"/>
      <c r="RGN81" s="195"/>
      <c r="RGO81" s="195"/>
      <c r="RGP81" s="195"/>
      <c r="RGQ81" s="195"/>
      <c r="RGR81" s="195"/>
      <c r="RGS81" s="195"/>
      <c r="RGT81" s="195"/>
      <c r="RGU81" s="195"/>
      <c r="RGV81" s="195"/>
      <c r="RGW81" s="195"/>
      <c r="RGX81" s="195"/>
      <c r="RGY81" s="195"/>
      <c r="RGZ81" s="195"/>
      <c r="RHA81" s="195"/>
      <c r="RHB81" s="195"/>
      <c r="RHC81" s="195"/>
      <c r="RHD81" s="195"/>
      <c r="RHE81" s="195"/>
      <c r="RHF81" s="195"/>
      <c r="RHG81" s="195"/>
      <c r="RHH81" s="195"/>
      <c r="RHI81" s="195"/>
      <c r="RHJ81" s="195"/>
      <c r="RHK81" s="195"/>
      <c r="RHL81" s="195"/>
      <c r="RHM81" s="195"/>
      <c r="RHN81" s="195"/>
      <c r="RHO81" s="195"/>
      <c r="RHP81" s="195"/>
      <c r="RHQ81" s="195"/>
      <c r="RHR81" s="195"/>
      <c r="RHS81" s="195"/>
      <c r="RHT81" s="195"/>
      <c r="RHU81" s="195"/>
      <c r="RHV81" s="195"/>
      <c r="RHW81" s="195"/>
      <c r="RHX81" s="195"/>
      <c r="RHY81" s="195"/>
      <c r="RHZ81" s="195"/>
      <c r="RIA81" s="195"/>
      <c r="RIB81" s="195"/>
      <c r="RIC81" s="195"/>
      <c r="RID81" s="195"/>
      <c r="RIE81" s="195"/>
      <c r="RIF81" s="195"/>
      <c r="RIG81" s="195"/>
      <c r="RIH81" s="195"/>
      <c r="RII81" s="195"/>
      <c r="RIJ81" s="195"/>
      <c r="RIK81" s="195"/>
      <c r="RIL81" s="195"/>
      <c r="RIM81" s="195"/>
      <c r="RIN81" s="195"/>
      <c r="RIO81" s="195"/>
      <c r="RIP81" s="195"/>
      <c r="RIQ81" s="195"/>
      <c r="RIR81" s="195"/>
      <c r="RIS81" s="195"/>
      <c r="RIT81" s="195"/>
      <c r="RIU81" s="195"/>
      <c r="RIV81" s="195"/>
      <c r="RIW81" s="195"/>
      <c r="RIX81" s="195"/>
      <c r="RIY81" s="195"/>
      <c r="RIZ81" s="195"/>
      <c r="RJA81" s="195"/>
      <c r="RJB81" s="195"/>
      <c r="RJC81" s="195"/>
      <c r="RJD81" s="195"/>
      <c r="RJE81" s="195"/>
      <c r="RJF81" s="195"/>
      <c r="RJG81" s="195"/>
      <c r="RJH81" s="195"/>
      <c r="RJI81" s="195"/>
      <c r="RJJ81" s="195"/>
      <c r="RJK81" s="195"/>
      <c r="RJL81" s="195"/>
      <c r="RJM81" s="195"/>
      <c r="RJN81" s="195"/>
      <c r="RJO81" s="195"/>
      <c r="RJP81" s="195"/>
      <c r="RJQ81" s="195"/>
      <c r="RJR81" s="195"/>
      <c r="RJS81" s="195"/>
      <c r="RJT81" s="195"/>
      <c r="RJU81" s="195"/>
      <c r="RJV81" s="195"/>
      <c r="RJW81" s="195"/>
      <c r="RJX81" s="195"/>
      <c r="RJY81" s="195"/>
      <c r="RJZ81" s="195"/>
      <c r="RKA81" s="195"/>
      <c r="RKB81" s="195"/>
      <c r="RKC81" s="195"/>
      <c r="RKD81" s="195"/>
      <c r="RKE81" s="195"/>
      <c r="RKF81" s="195"/>
      <c r="RKG81" s="195"/>
      <c r="RKH81" s="195"/>
      <c r="RKI81" s="195"/>
      <c r="RKJ81" s="195"/>
      <c r="RKK81" s="195"/>
      <c r="RKL81" s="195"/>
      <c r="RKM81" s="195"/>
      <c r="RKN81" s="195"/>
      <c r="RKO81" s="195"/>
      <c r="RKP81" s="195"/>
      <c r="RKQ81" s="195"/>
      <c r="RKR81" s="195"/>
      <c r="RKS81" s="195"/>
      <c r="RKT81" s="195"/>
      <c r="RKU81" s="195"/>
      <c r="RKV81" s="195"/>
      <c r="RKW81" s="195"/>
      <c r="RKX81" s="195"/>
      <c r="RKY81" s="195"/>
      <c r="RKZ81" s="195"/>
      <c r="RLA81" s="195"/>
      <c r="RLB81" s="195"/>
      <c r="RLC81" s="195"/>
      <c r="RLD81" s="195"/>
      <c r="RLE81" s="195"/>
      <c r="RLF81" s="195"/>
      <c r="RLG81" s="195"/>
      <c r="RLH81" s="195"/>
      <c r="RLI81" s="195"/>
      <c r="RLJ81" s="195"/>
      <c r="RLK81" s="195"/>
      <c r="RLL81" s="195"/>
      <c r="RLM81" s="195"/>
      <c r="RLN81" s="195"/>
      <c r="RLO81" s="195"/>
      <c r="RLP81" s="195"/>
      <c r="RLQ81" s="195"/>
      <c r="RLR81" s="195"/>
      <c r="RLS81" s="195"/>
      <c r="RLT81" s="195"/>
      <c r="RLU81" s="195"/>
      <c r="RLV81" s="195"/>
      <c r="RLW81" s="195"/>
      <c r="RLX81" s="195"/>
      <c r="RLY81" s="195"/>
      <c r="RLZ81" s="195"/>
      <c r="RMA81" s="195"/>
      <c r="RMB81" s="195"/>
      <c r="RMC81" s="195"/>
      <c r="RMD81" s="195"/>
      <c r="RME81" s="195"/>
      <c r="RMF81" s="195"/>
      <c r="RMG81" s="195"/>
      <c r="RMH81" s="195"/>
      <c r="RMI81" s="195"/>
      <c r="RMJ81" s="195"/>
      <c r="RMK81" s="195"/>
      <c r="RML81" s="195"/>
      <c r="RMM81" s="195"/>
      <c r="RMN81" s="195"/>
      <c r="RMO81" s="195"/>
      <c r="RMP81" s="195"/>
      <c r="RMQ81" s="195"/>
      <c r="RMR81" s="195"/>
      <c r="RMS81" s="195"/>
      <c r="RMT81" s="195"/>
      <c r="RMU81" s="195"/>
      <c r="RMV81" s="195"/>
      <c r="RMW81" s="195"/>
      <c r="RMX81" s="195"/>
      <c r="RMY81" s="195"/>
      <c r="RMZ81" s="195"/>
      <c r="RNA81" s="195"/>
      <c r="RNB81" s="195"/>
      <c r="RNC81" s="195"/>
      <c r="RND81" s="195"/>
      <c r="RNE81" s="195"/>
      <c r="RNF81" s="195"/>
      <c r="RNG81" s="195"/>
      <c r="RNH81" s="195"/>
      <c r="RNI81" s="195"/>
      <c r="RNJ81" s="195"/>
      <c r="RNK81" s="195"/>
      <c r="RNL81" s="195"/>
      <c r="RNM81" s="195"/>
      <c r="RNN81" s="195"/>
      <c r="RNO81" s="195"/>
      <c r="RNP81" s="195"/>
      <c r="RNQ81" s="195"/>
      <c r="RNR81" s="195"/>
      <c r="RNS81" s="195"/>
      <c r="RNT81" s="195"/>
      <c r="RNU81" s="195"/>
      <c r="RNV81" s="195"/>
      <c r="RNW81" s="195"/>
      <c r="RNX81" s="195"/>
      <c r="RNY81" s="195"/>
      <c r="RNZ81" s="195"/>
      <c r="ROA81" s="195"/>
      <c r="ROB81" s="195"/>
      <c r="ROC81" s="195"/>
      <c r="ROD81" s="195"/>
      <c r="ROE81" s="195"/>
      <c r="ROF81" s="195"/>
      <c r="ROG81" s="195"/>
      <c r="ROH81" s="195"/>
      <c r="ROI81" s="195"/>
      <c r="ROJ81" s="195"/>
      <c r="ROK81" s="195"/>
      <c r="ROL81" s="195"/>
      <c r="ROM81" s="195"/>
      <c r="RON81" s="195"/>
      <c r="ROO81" s="195"/>
      <c r="ROP81" s="195"/>
      <c r="ROQ81" s="195"/>
      <c r="ROR81" s="195"/>
      <c r="ROS81" s="195"/>
      <c r="ROT81" s="195"/>
      <c r="ROU81" s="195"/>
      <c r="ROV81" s="195"/>
      <c r="ROW81" s="195"/>
      <c r="ROX81" s="195"/>
      <c r="ROY81" s="195"/>
      <c r="ROZ81" s="195"/>
      <c r="RPA81" s="195"/>
      <c r="RPB81" s="195"/>
      <c r="RPC81" s="195"/>
      <c r="RPD81" s="195"/>
      <c r="RPE81" s="195"/>
      <c r="RPF81" s="195"/>
      <c r="RPG81" s="195"/>
      <c r="RPH81" s="195"/>
      <c r="RPI81" s="195"/>
      <c r="RPJ81" s="195"/>
      <c r="RPK81" s="195"/>
      <c r="RPL81" s="195"/>
      <c r="RPM81" s="195"/>
      <c r="RPN81" s="195"/>
      <c r="RPO81" s="195"/>
      <c r="RPP81" s="195"/>
      <c r="RPQ81" s="195"/>
      <c r="RPR81" s="195"/>
      <c r="RPS81" s="195"/>
      <c r="RPT81" s="195"/>
      <c r="RPU81" s="195"/>
      <c r="RPV81" s="195"/>
      <c r="RPW81" s="195"/>
      <c r="RPX81" s="195"/>
      <c r="RPY81" s="195"/>
      <c r="RPZ81" s="195"/>
      <c r="RQA81" s="195"/>
      <c r="RQB81" s="195"/>
      <c r="RQC81" s="195"/>
      <c r="RQD81" s="195"/>
      <c r="RQE81" s="195"/>
      <c r="RQF81" s="195"/>
      <c r="RQG81" s="195"/>
      <c r="RQH81" s="195"/>
      <c r="RQI81" s="195"/>
      <c r="RQJ81" s="195"/>
      <c r="RQK81" s="195"/>
      <c r="RQL81" s="195"/>
      <c r="RQM81" s="195"/>
      <c r="RQN81" s="195"/>
      <c r="RQO81" s="195"/>
      <c r="RQP81" s="195"/>
      <c r="RQQ81" s="195"/>
      <c r="RQR81" s="195"/>
      <c r="RQS81" s="195"/>
      <c r="RQT81" s="195"/>
      <c r="RQU81" s="195"/>
      <c r="RQV81" s="195"/>
      <c r="RQW81" s="195"/>
      <c r="RQX81" s="195"/>
      <c r="RQY81" s="195"/>
      <c r="RQZ81" s="195"/>
      <c r="RRA81" s="195"/>
      <c r="RRB81" s="195"/>
      <c r="RRC81" s="195"/>
      <c r="RRD81" s="195"/>
      <c r="RRE81" s="195"/>
      <c r="RRF81" s="195"/>
      <c r="RRG81" s="195"/>
      <c r="RRH81" s="195"/>
      <c r="RRI81" s="195"/>
      <c r="RRJ81" s="195"/>
      <c r="RRK81" s="195"/>
      <c r="RRL81" s="195"/>
      <c r="RRM81" s="195"/>
      <c r="RRN81" s="195"/>
      <c r="RRO81" s="195"/>
      <c r="RRP81" s="195"/>
      <c r="RRQ81" s="195"/>
      <c r="RRR81" s="195"/>
      <c r="RRS81" s="195"/>
      <c r="RRT81" s="195"/>
      <c r="RRU81" s="195"/>
      <c r="RRV81" s="195"/>
      <c r="RRW81" s="195"/>
      <c r="RRX81" s="195"/>
      <c r="RRY81" s="195"/>
      <c r="RRZ81" s="195"/>
      <c r="RSA81" s="195"/>
      <c r="RSB81" s="195"/>
      <c r="RSC81" s="195"/>
      <c r="RSD81" s="195"/>
      <c r="RSE81" s="195"/>
      <c r="RSF81" s="195"/>
      <c r="RSG81" s="195"/>
      <c r="RSH81" s="195"/>
      <c r="RSI81" s="195"/>
      <c r="RSJ81" s="195"/>
      <c r="RSK81" s="195"/>
      <c r="RSL81" s="195"/>
      <c r="RSM81" s="195"/>
      <c r="RSN81" s="195"/>
      <c r="RSO81" s="195"/>
      <c r="RSP81" s="195"/>
      <c r="RSQ81" s="195"/>
      <c r="RSR81" s="195"/>
      <c r="RSS81" s="195"/>
      <c r="RST81" s="195"/>
      <c r="RSU81" s="195"/>
      <c r="RSV81" s="195"/>
      <c r="RSW81" s="195"/>
      <c r="RSX81" s="195"/>
      <c r="RSY81" s="195"/>
      <c r="RSZ81" s="195"/>
      <c r="RTA81" s="195"/>
      <c r="RTB81" s="195"/>
      <c r="RTC81" s="195"/>
      <c r="RTD81" s="195"/>
      <c r="RTE81" s="195"/>
      <c r="RTF81" s="195"/>
      <c r="RTG81" s="195"/>
      <c r="RTH81" s="195"/>
      <c r="RTI81" s="195"/>
      <c r="RTJ81" s="195"/>
      <c r="RTK81" s="195"/>
      <c r="RTL81" s="195"/>
      <c r="RTM81" s="195"/>
      <c r="RTN81" s="195"/>
      <c r="RTO81" s="195"/>
      <c r="RTP81" s="195"/>
      <c r="RTQ81" s="195"/>
      <c r="RTR81" s="195"/>
      <c r="RTS81" s="195"/>
      <c r="RTT81" s="195"/>
      <c r="RTU81" s="195"/>
      <c r="RTV81" s="195"/>
      <c r="RTW81" s="195"/>
      <c r="RTX81" s="195"/>
      <c r="RTY81" s="195"/>
      <c r="RTZ81" s="195"/>
      <c r="RUA81" s="195"/>
      <c r="RUB81" s="195"/>
      <c r="RUC81" s="195"/>
      <c r="RUD81" s="195"/>
      <c r="RUE81" s="195"/>
      <c r="RUF81" s="195"/>
      <c r="RUG81" s="195"/>
      <c r="RUH81" s="195"/>
      <c r="RUI81" s="195"/>
      <c r="RUJ81" s="195"/>
      <c r="RUK81" s="195"/>
      <c r="RUL81" s="195"/>
      <c r="RUM81" s="195"/>
      <c r="RUN81" s="195"/>
      <c r="RUO81" s="195"/>
      <c r="RUP81" s="195"/>
      <c r="RUQ81" s="195"/>
      <c r="RUR81" s="195"/>
      <c r="RUS81" s="195"/>
      <c r="RUT81" s="195"/>
      <c r="RUU81" s="195"/>
      <c r="RUV81" s="195"/>
      <c r="RUW81" s="195"/>
      <c r="RUX81" s="195"/>
      <c r="RUY81" s="195"/>
      <c r="RUZ81" s="195"/>
      <c r="RVA81" s="195"/>
      <c r="RVB81" s="195"/>
      <c r="RVC81" s="195"/>
      <c r="RVD81" s="195"/>
      <c r="RVE81" s="195"/>
      <c r="RVF81" s="195"/>
      <c r="RVG81" s="195"/>
      <c r="RVH81" s="195"/>
      <c r="RVI81" s="195"/>
      <c r="RVJ81" s="195"/>
      <c r="RVK81" s="195"/>
      <c r="RVL81" s="195"/>
      <c r="RVM81" s="195"/>
      <c r="RVN81" s="195"/>
      <c r="RVO81" s="195"/>
      <c r="RVP81" s="195"/>
      <c r="RVQ81" s="195"/>
      <c r="RVR81" s="195"/>
      <c r="RVS81" s="195"/>
      <c r="RVT81" s="195"/>
      <c r="RVU81" s="195"/>
      <c r="RVV81" s="195"/>
      <c r="RVW81" s="195"/>
      <c r="RVX81" s="195"/>
      <c r="RVY81" s="195"/>
      <c r="RVZ81" s="195"/>
      <c r="RWA81" s="195"/>
      <c r="RWB81" s="195"/>
      <c r="RWC81" s="195"/>
      <c r="RWD81" s="195"/>
      <c r="RWE81" s="195"/>
      <c r="RWF81" s="195"/>
      <c r="RWG81" s="195"/>
      <c r="RWH81" s="195"/>
      <c r="RWI81" s="195"/>
      <c r="RWJ81" s="195"/>
      <c r="RWK81" s="195"/>
      <c r="RWL81" s="195"/>
      <c r="RWM81" s="195"/>
      <c r="RWN81" s="195"/>
      <c r="RWO81" s="195"/>
      <c r="RWP81" s="195"/>
      <c r="RWQ81" s="195"/>
      <c r="RWR81" s="195"/>
      <c r="RWS81" s="195"/>
      <c r="RWT81" s="195"/>
      <c r="RWU81" s="195"/>
      <c r="RWV81" s="195"/>
      <c r="RWW81" s="195"/>
      <c r="RWX81" s="195"/>
      <c r="RWY81" s="195"/>
      <c r="RWZ81" s="195"/>
      <c r="RXA81" s="195"/>
      <c r="RXB81" s="195"/>
      <c r="RXC81" s="195"/>
      <c r="RXD81" s="195"/>
      <c r="RXE81" s="195"/>
      <c r="RXF81" s="195"/>
      <c r="RXG81" s="195"/>
      <c r="RXH81" s="195"/>
      <c r="RXI81" s="195"/>
      <c r="RXJ81" s="195"/>
      <c r="RXK81" s="195"/>
      <c r="RXL81" s="195"/>
      <c r="RXM81" s="195"/>
      <c r="RXN81" s="195"/>
      <c r="RXO81" s="195"/>
      <c r="RXP81" s="195"/>
      <c r="RXQ81" s="195"/>
      <c r="RXR81" s="195"/>
      <c r="RXS81" s="195"/>
      <c r="RXT81" s="195"/>
      <c r="RXU81" s="195"/>
      <c r="RXV81" s="195"/>
      <c r="RXW81" s="195"/>
      <c r="RXX81" s="195"/>
      <c r="RXY81" s="195"/>
      <c r="RXZ81" s="195"/>
      <c r="RYA81" s="195"/>
      <c r="RYB81" s="195"/>
      <c r="RYC81" s="195"/>
      <c r="RYD81" s="195"/>
      <c r="RYE81" s="195"/>
      <c r="RYF81" s="195"/>
      <c r="RYG81" s="195"/>
      <c r="RYH81" s="195"/>
      <c r="RYI81" s="195"/>
      <c r="RYJ81" s="195"/>
      <c r="RYK81" s="195"/>
      <c r="RYL81" s="195"/>
      <c r="RYM81" s="195"/>
      <c r="RYN81" s="195"/>
      <c r="RYO81" s="195"/>
      <c r="RYP81" s="195"/>
      <c r="RYQ81" s="195"/>
      <c r="RYR81" s="195"/>
      <c r="RYS81" s="195"/>
      <c r="RYT81" s="195"/>
      <c r="RYU81" s="195"/>
      <c r="RYV81" s="195"/>
      <c r="RYW81" s="195"/>
      <c r="RYX81" s="195"/>
      <c r="RYY81" s="195"/>
      <c r="RYZ81" s="195"/>
      <c r="RZA81" s="195"/>
      <c r="RZB81" s="195"/>
      <c r="RZC81" s="195"/>
      <c r="RZD81" s="195"/>
      <c r="RZE81" s="195"/>
      <c r="RZF81" s="195"/>
      <c r="RZG81" s="195"/>
      <c r="RZH81" s="195"/>
      <c r="RZI81" s="195"/>
      <c r="RZJ81" s="195"/>
      <c r="RZK81" s="195"/>
      <c r="RZL81" s="195"/>
      <c r="RZM81" s="195"/>
      <c r="RZN81" s="195"/>
      <c r="RZO81" s="195"/>
      <c r="RZP81" s="195"/>
      <c r="RZQ81" s="195"/>
      <c r="RZR81" s="195"/>
      <c r="RZS81" s="195"/>
      <c r="RZT81" s="195"/>
      <c r="RZU81" s="195"/>
      <c r="RZV81" s="195"/>
      <c r="RZW81" s="195"/>
      <c r="RZX81" s="195"/>
      <c r="RZY81" s="195"/>
      <c r="RZZ81" s="195"/>
      <c r="SAA81" s="195"/>
      <c r="SAB81" s="195"/>
      <c r="SAC81" s="195"/>
      <c r="SAD81" s="195"/>
      <c r="SAE81" s="195"/>
      <c r="SAF81" s="195"/>
      <c r="SAG81" s="195"/>
      <c r="SAH81" s="195"/>
      <c r="SAI81" s="195"/>
      <c r="SAJ81" s="195"/>
      <c r="SAK81" s="195"/>
      <c r="SAL81" s="195"/>
      <c r="SAM81" s="195"/>
      <c r="SAN81" s="195"/>
      <c r="SAO81" s="195"/>
      <c r="SAP81" s="195"/>
      <c r="SAQ81" s="195"/>
      <c r="SAR81" s="195"/>
      <c r="SAS81" s="195"/>
      <c r="SAT81" s="195"/>
      <c r="SAU81" s="195"/>
      <c r="SAV81" s="195"/>
      <c r="SAW81" s="195"/>
      <c r="SAX81" s="195"/>
      <c r="SAY81" s="195"/>
      <c r="SAZ81" s="195"/>
      <c r="SBA81" s="195"/>
      <c r="SBB81" s="195"/>
      <c r="SBC81" s="195"/>
      <c r="SBD81" s="195"/>
      <c r="SBE81" s="195"/>
      <c r="SBF81" s="195"/>
      <c r="SBG81" s="195"/>
      <c r="SBH81" s="195"/>
      <c r="SBI81" s="195"/>
      <c r="SBJ81" s="195"/>
      <c r="SBK81" s="195"/>
      <c r="SBL81" s="195"/>
      <c r="SBM81" s="195"/>
      <c r="SBN81" s="195"/>
      <c r="SBO81" s="195"/>
      <c r="SBP81" s="195"/>
      <c r="SBQ81" s="195"/>
      <c r="SBR81" s="195"/>
      <c r="SBS81" s="195"/>
      <c r="SBT81" s="195"/>
      <c r="SBU81" s="195"/>
      <c r="SBV81" s="195"/>
      <c r="SBW81" s="195"/>
      <c r="SBX81" s="195"/>
      <c r="SBY81" s="195"/>
      <c r="SBZ81" s="195"/>
      <c r="SCA81" s="195"/>
      <c r="SCB81" s="195"/>
      <c r="SCC81" s="195"/>
      <c r="SCD81" s="195"/>
      <c r="SCE81" s="195"/>
      <c r="SCF81" s="195"/>
      <c r="SCG81" s="195"/>
      <c r="SCH81" s="195"/>
      <c r="SCI81" s="195"/>
      <c r="SCJ81" s="195"/>
      <c r="SCK81" s="195"/>
      <c r="SCL81" s="195"/>
      <c r="SCM81" s="195"/>
      <c r="SCN81" s="195"/>
      <c r="SCO81" s="195"/>
      <c r="SCP81" s="195"/>
      <c r="SCQ81" s="195"/>
      <c r="SCR81" s="195"/>
      <c r="SCS81" s="195"/>
      <c r="SCT81" s="195"/>
      <c r="SCU81" s="195"/>
      <c r="SCV81" s="195"/>
      <c r="SCW81" s="195"/>
      <c r="SCX81" s="195"/>
      <c r="SCY81" s="195"/>
      <c r="SCZ81" s="195"/>
      <c r="SDA81" s="195"/>
      <c r="SDB81" s="195"/>
      <c r="SDC81" s="195"/>
      <c r="SDD81" s="195"/>
      <c r="SDE81" s="195"/>
      <c r="SDF81" s="195"/>
      <c r="SDG81" s="195"/>
      <c r="SDH81" s="195"/>
      <c r="SDI81" s="195"/>
      <c r="SDJ81" s="195"/>
      <c r="SDK81" s="195"/>
      <c r="SDL81" s="195"/>
      <c r="SDM81" s="195"/>
      <c r="SDN81" s="195"/>
      <c r="SDO81" s="195"/>
      <c r="SDP81" s="195"/>
      <c r="SDQ81" s="195"/>
      <c r="SDR81" s="195"/>
      <c r="SDS81" s="195"/>
      <c r="SDT81" s="195"/>
      <c r="SDU81" s="195"/>
      <c r="SDV81" s="195"/>
      <c r="SDW81" s="195"/>
      <c r="SDX81" s="195"/>
      <c r="SDY81" s="195"/>
      <c r="SDZ81" s="195"/>
      <c r="SEA81" s="195"/>
      <c r="SEB81" s="195"/>
      <c r="SEC81" s="195"/>
      <c r="SED81" s="195"/>
      <c r="SEE81" s="195"/>
      <c r="SEF81" s="195"/>
      <c r="SEG81" s="195"/>
      <c r="SEH81" s="195"/>
      <c r="SEI81" s="195"/>
      <c r="SEJ81" s="195"/>
      <c r="SEK81" s="195"/>
      <c r="SEL81" s="195"/>
      <c r="SEM81" s="195"/>
      <c r="SEN81" s="195"/>
      <c r="SEO81" s="195"/>
      <c r="SEP81" s="195"/>
      <c r="SEQ81" s="195"/>
      <c r="SER81" s="195"/>
      <c r="SES81" s="195"/>
      <c r="SET81" s="195"/>
      <c r="SEU81" s="195"/>
      <c r="SEV81" s="195"/>
      <c r="SEW81" s="195"/>
      <c r="SEX81" s="195"/>
      <c r="SEY81" s="195"/>
      <c r="SEZ81" s="195"/>
      <c r="SFA81" s="195"/>
      <c r="SFB81" s="195"/>
      <c r="SFC81" s="195"/>
      <c r="SFD81" s="195"/>
      <c r="SFE81" s="195"/>
      <c r="SFF81" s="195"/>
      <c r="SFG81" s="195"/>
      <c r="SFH81" s="195"/>
      <c r="SFI81" s="195"/>
      <c r="SFJ81" s="195"/>
      <c r="SFK81" s="195"/>
      <c r="SFL81" s="195"/>
      <c r="SFM81" s="195"/>
      <c r="SFN81" s="195"/>
      <c r="SFO81" s="195"/>
      <c r="SFP81" s="195"/>
      <c r="SFQ81" s="195"/>
      <c r="SFR81" s="195"/>
      <c r="SFS81" s="195"/>
      <c r="SFT81" s="195"/>
      <c r="SFU81" s="195"/>
      <c r="SFV81" s="195"/>
      <c r="SFW81" s="195"/>
      <c r="SFX81" s="195"/>
      <c r="SFY81" s="195"/>
      <c r="SFZ81" s="195"/>
      <c r="SGA81" s="195"/>
      <c r="SGB81" s="195"/>
      <c r="SGC81" s="195"/>
      <c r="SGD81" s="195"/>
      <c r="SGE81" s="195"/>
      <c r="SGF81" s="195"/>
      <c r="SGG81" s="195"/>
      <c r="SGH81" s="195"/>
      <c r="SGI81" s="195"/>
      <c r="SGJ81" s="195"/>
      <c r="SGK81" s="195"/>
      <c r="SGL81" s="195"/>
      <c r="SGM81" s="195"/>
      <c r="SGN81" s="195"/>
      <c r="SGO81" s="195"/>
      <c r="SGP81" s="195"/>
      <c r="SGQ81" s="195"/>
      <c r="SGR81" s="195"/>
      <c r="SGS81" s="195"/>
      <c r="SGT81" s="195"/>
      <c r="SGU81" s="195"/>
      <c r="SGV81" s="195"/>
      <c r="SGW81" s="195"/>
      <c r="SGX81" s="195"/>
      <c r="SGY81" s="195"/>
      <c r="SGZ81" s="195"/>
      <c r="SHA81" s="195"/>
      <c r="SHB81" s="195"/>
      <c r="SHC81" s="195"/>
      <c r="SHD81" s="195"/>
      <c r="SHE81" s="195"/>
      <c r="SHF81" s="195"/>
      <c r="SHG81" s="195"/>
      <c r="SHH81" s="195"/>
      <c r="SHI81" s="195"/>
      <c r="SHJ81" s="195"/>
      <c r="SHK81" s="195"/>
      <c r="SHL81" s="195"/>
      <c r="SHM81" s="195"/>
      <c r="SHN81" s="195"/>
      <c r="SHO81" s="195"/>
      <c r="SHP81" s="195"/>
      <c r="SHQ81" s="195"/>
      <c r="SHR81" s="195"/>
      <c r="SHS81" s="195"/>
      <c r="SHT81" s="195"/>
      <c r="SHU81" s="195"/>
      <c r="SHV81" s="195"/>
      <c r="SHW81" s="195"/>
      <c r="SHX81" s="195"/>
      <c r="SHY81" s="195"/>
      <c r="SHZ81" s="195"/>
      <c r="SIA81" s="195"/>
      <c r="SIB81" s="195"/>
      <c r="SIC81" s="195"/>
      <c r="SID81" s="195"/>
      <c r="SIE81" s="195"/>
      <c r="SIF81" s="195"/>
      <c r="SIG81" s="195"/>
      <c r="SIH81" s="195"/>
      <c r="SII81" s="195"/>
      <c r="SIJ81" s="195"/>
      <c r="SIK81" s="195"/>
      <c r="SIL81" s="195"/>
      <c r="SIM81" s="195"/>
      <c r="SIN81" s="195"/>
      <c r="SIO81" s="195"/>
      <c r="SIP81" s="195"/>
      <c r="SIQ81" s="195"/>
      <c r="SIR81" s="195"/>
      <c r="SIS81" s="195"/>
      <c r="SIT81" s="195"/>
      <c r="SIU81" s="195"/>
      <c r="SIV81" s="195"/>
      <c r="SIW81" s="195"/>
      <c r="SIX81" s="195"/>
      <c r="SIY81" s="195"/>
      <c r="SIZ81" s="195"/>
      <c r="SJA81" s="195"/>
      <c r="SJB81" s="195"/>
      <c r="SJC81" s="195"/>
      <c r="SJD81" s="195"/>
      <c r="SJE81" s="195"/>
      <c r="SJF81" s="195"/>
      <c r="SJG81" s="195"/>
      <c r="SJH81" s="195"/>
      <c r="SJI81" s="195"/>
      <c r="SJJ81" s="195"/>
      <c r="SJK81" s="195"/>
      <c r="SJL81" s="195"/>
      <c r="SJM81" s="195"/>
      <c r="SJN81" s="195"/>
      <c r="SJO81" s="195"/>
      <c r="SJP81" s="195"/>
      <c r="SJQ81" s="195"/>
      <c r="SJR81" s="195"/>
      <c r="SJS81" s="195"/>
      <c r="SJT81" s="195"/>
      <c r="SJU81" s="195"/>
      <c r="SJV81" s="195"/>
      <c r="SJW81" s="195"/>
      <c r="SJX81" s="195"/>
      <c r="SJY81" s="195"/>
      <c r="SJZ81" s="195"/>
      <c r="SKA81" s="195"/>
      <c r="SKB81" s="195"/>
      <c r="SKC81" s="195"/>
      <c r="SKD81" s="195"/>
      <c r="SKE81" s="195"/>
      <c r="SKF81" s="195"/>
      <c r="SKG81" s="195"/>
      <c r="SKH81" s="195"/>
      <c r="SKI81" s="195"/>
      <c r="SKJ81" s="195"/>
      <c r="SKK81" s="195"/>
      <c r="SKL81" s="195"/>
      <c r="SKM81" s="195"/>
      <c r="SKN81" s="195"/>
      <c r="SKO81" s="195"/>
      <c r="SKP81" s="195"/>
      <c r="SKQ81" s="195"/>
      <c r="SKR81" s="195"/>
      <c r="SKS81" s="195"/>
      <c r="SKT81" s="195"/>
      <c r="SKU81" s="195"/>
      <c r="SKV81" s="195"/>
      <c r="SKW81" s="195"/>
      <c r="SKX81" s="195"/>
      <c r="SKY81" s="195"/>
      <c r="SKZ81" s="195"/>
      <c r="SLA81" s="195"/>
      <c r="SLB81" s="195"/>
      <c r="SLC81" s="195"/>
      <c r="SLD81" s="195"/>
      <c r="SLE81" s="195"/>
      <c r="SLF81" s="195"/>
      <c r="SLG81" s="195"/>
      <c r="SLH81" s="195"/>
      <c r="SLI81" s="195"/>
      <c r="SLJ81" s="195"/>
      <c r="SLK81" s="195"/>
      <c r="SLL81" s="195"/>
      <c r="SLM81" s="195"/>
      <c r="SLN81" s="195"/>
      <c r="SLO81" s="195"/>
      <c r="SLP81" s="195"/>
      <c r="SLQ81" s="195"/>
      <c r="SLR81" s="195"/>
      <c r="SLS81" s="195"/>
      <c r="SLT81" s="195"/>
      <c r="SLU81" s="195"/>
      <c r="SLV81" s="195"/>
      <c r="SLW81" s="195"/>
      <c r="SLX81" s="195"/>
      <c r="SLY81" s="195"/>
      <c r="SLZ81" s="195"/>
      <c r="SMA81" s="195"/>
      <c r="SMB81" s="195"/>
      <c r="SMC81" s="195"/>
      <c r="SMD81" s="195"/>
      <c r="SME81" s="195"/>
      <c r="SMF81" s="195"/>
      <c r="SMG81" s="195"/>
      <c r="SMH81" s="195"/>
      <c r="SMI81" s="195"/>
      <c r="SMJ81" s="195"/>
      <c r="SMK81" s="195"/>
      <c r="SML81" s="195"/>
      <c r="SMM81" s="195"/>
      <c r="SMN81" s="195"/>
      <c r="SMO81" s="195"/>
      <c r="SMP81" s="195"/>
      <c r="SMQ81" s="195"/>
      <c r="SMR81" s="195"/>
      <c r="SMS81" s="195"/>
      <c r="SMT81" s="195"/>
      <c r="SMU81" s="195"/>
      <c r="SMV81" s="195"/>
      <c r="SMW81" s="195"/>
      <c r="SMX81" s="195"/>
      <c r="SMY81" s="195"/>
      <c r="SMZ81" s="195"/>
      <c r="SNA81" s="195"/>
      <c r="SNB81" s="195"/>
      <c r="SNC81" s="195"/>
      <c r="SND81" s="195"/>
      <c r="SNE81" s="195"/>
      <c r="SNF81" s="195"/>
      <c r="SNG81" s="195"/>
      <c r="SNH81" s="195"/>
      <c r="SNI81" s="195"/>
      <c r="SNJ81" s="195"/>
      <c r="SNK81" s="195"/>
      <c r="SNL81" s="195"/>
      <c r="SNM81" s="195"/>
      <c r="SNN81" s="195"/>
      <c r="SNO81" s="195"/>
      <c r="SNP81" s="195"/>
      <c r="SNQ81" s="195"/>
      <c r="SNR81" s="195"/>
      <c r="SNS81" s="195"/>
      <c r="SNT81" s="195"/>
      <c r="SNU81" s="195"/>
      <c r="SNV81" s="195"/>
      <c r="SNW81" s="195"/>
      <c r="SNX81" s="195"/>
      <c r="SNY81" s="195"/>
      <c r="SNZ81" s="195"/>
      <c r="SOA81" s="195"/>
      <c r="SOB81" s="195"/>
      <c r="SOC81" s="195"/>
      <c r="SOD81" s="195"/>
      <c r="SOE81" s="195"/>
      <c r="SOF81" s="195"/>
      <c r="SOG81" s="195"/>
      <c r="SOH81" s="195"/>
      <c r="SOI81" s="195"/>
      <c r="SOJ81" s="195"/>
      <c r="SOK81" s="195"/>
      <c r="SOL81" s="195"/>
      <c r="SOM81" s="195"/>
      <c r="SON81" s="195"/>
      <c r="SOO81" s="195"/>
      <c r="SOP81" s="195"/>
      <c r="SOQ81" s="195"/>
      <c r="SOR81" s="195"/>
      <c r="SOS81" s="195"/>
      <c r="SOT81" s="195"/>
      <c r="SOU81" s="195"/>
      <c r="SOV81" s="195"/>
      <c r="SOW81" s="195"/>
      <c r="SOX81" s="195"/>
      <c r="SOY81" s="195"/>
      <c r="SOZ81" s="195"/>
      <c r="SPA81" s="195"/>
      <c r="SPB81" s="195"/>
      <c r="SPC81" s="195"/>
      <c r="SPD81" s="195"/>
      <c r="SPE81" s="195"/>
      <c r="SPF81" s="195"/>
      <c r="SPG81" s="195"/>
      <c r="SPH81" s="195"/>
      <c r="SPI81" s="195"/>
      <c r="SPJ81" s="195"/>
      <c r="SPK81" s="195"/>
      <c r="SPL81" s="195"/>
      <c r="SPM81" s="195"/>
      <c r="SPN81" s="195"/>
      <c r="SPO81" s="195"/>
      <c r="SPP81" s="195"/>
      <c r="SPQ81" s="195"/>
      <c r="SPR81" s="195"/>
      <c r="SPS81" s="195"/>
      <c r="SPT81" s="195"/>
      <c r="SPU81" s="195"/>
      <c r="SPV81" s="195"/>
      <c r="SPW81" s="195"/>
      <c r="SPX81" s="195"/>
      <c r="SPY81" s="195"/>
      <c r="SPZ81" s="195"/>
      <c r="SQA81" s="195"/>
      <c r="SQB81" s="195"/>
      <c r="SQC81" s="195"/>
      <c r="SQD81" s="195"/>
      <c r="SQE81" s="195"/>
      <c r="SQF81" s="195"/>
      <c r="SQG81" s="195"/>
      <c r="SQH81" s="195"/>
      <c r="SQI81" s="195"/>
      <c r="SQJ81" s="195"/>
      <c r="SQK81" s="195"/>
      <c r="SQL81" s="195"/>
      <c r="SQM81" s="195"/>
      <c r="SQN81" s="195"/>
      <c r="SQO81" s="195"/>
      <c r="SQP81" s="195"/>
      <c r="SQQ81" s="195"/>
      <c r="SQR81" s="195"/>
      <c r="SQS81" s="195"/>
      <c r="SQT81" s="195"/>
      <c r="SQU81" s="195"/>
      <c r="SQV81" s="195"/>
      <c r="SQW81" s="195"/>
      <c r="SQX81" s="195"/>
      <c r="SQY81" s="195"/>
      <c r="SQZ81" s="195"/>
      <c r="SRA81" s="195"/>
      <c r="SRB81" s="195"/>
      <c r="SRC81" s="195"/>
      <c r="SRD81" s="195"/>
      <c r="SRE81" s="195"/>
      <c r="SRF81" s="195"/>
      <c r="SRG81" s="195"/>
      <c r="SRH81" s="195"/>
      <c r="SRI81" s="195"/>
      <c r="SRJ81" s="195"/>
      <c r="SRK81" s="195"/>
      <c r="SRL81" s="195"/>
      <c r="SRM81" s="195"/>
      <c r="SRN81" s="195"/>
      <c r="SRO81" s="195"/>
      <c r="SRP81" s="195"/>
      <c r="SRQ81" s="195"/>
      <c r="SRR81" s="195"/>
      <c r="SRS81" s="195"/>
      <c r="SRT81" s="195"/>
      <c r="SRU81" s="195"/>
      <c r="SRV81" s="195"/>
      <c r="SRW81" s="195"/>
      <c r="SRX81" s="195"/>
      <c r="SRY81" s="195"/>
      <c r="SRZ81" s="195"/>
      <c r="SSA81" s="195"/>
      <c r="SSB81" s="195"/>
      <c r="SSC81" s="195"/>
      <c r="SSD81" s="195"/>
      <c r="SSE81" s="195"/>
      <c r="SSF81" s="195"/>
      <c r="SSG81" s="195"/>
      <c r="SSH81" s="195"/>
      <c r="SSI81" s="195"/>
      <c r="SSJ81" s="195"/>
      <c r="SSK81" s="195"/>
      <c r="SSL81" s="195"/>
      <c r="SSM81" s="195"/>
      <c r="SSN81" s="195"/>
      <c r="SSO81" s="195"/>
      <c r="SSP81" s="195"/>
      <c r="SSQ81" s="195"/>
      <c r="SSR81" s="195"/>
      <c r="SSS81" s="195"/>
      <c r="SST81" s="195"/>
      <c r="SSU81" s="195"/>
      <c r="SSV81" s="195"/>
      <c r="SSW81" s="195"/>
      <c r="SSX81" s="195"/>
      <c r="SSY81" s="195"/>
      <c r="SSZ81" s="195"/>
      <c r="STA81" s="195"/>
      <c r="STB81" s="195"/>
      <c r="STC81" s="195"/>
      <c r="STD81" s="195"/>
      <c r="STE81" s="195"/>
      <c r="STF81" s="195"/>
      <c r="STG81" s="195"/>
      <c r="STH81" s="195"/>
      <c r="STI81" s="195"/>
      <c r="STJ81" s="195"/>
      <c r="STK81" s="195"/>
      <c r="STL81" s="195"/>
      <c r="STM81" s="195"/>
      <c r="STN81" s="195"/>
      <c r="STO81" s="195"/>
      <c r="STP81" s="195"/>
      <c r="STQ81" s="195"/>
      <c r="STR81" s="195"/>
      <c r="STS81" s="195"/>
      <c r="STT81" s="195"/>
      <c r="STU81" s="195"/>
      <c r="STV81" s="195"/>
      <c r="STW81" s="195"/>
      <c r="STX81" s="195"/>
      <c r="STY81" s="195"/>
      <c r="STZ81" s="195"/>
      <c r="SUA81" s="195"/>
      <c r="SUB81" s="195"/>
      <c r="SUC81" s="195"/>
      <c r="SUD81" s="195"/>
      <c r="SUE81" s="195"/>
      <c r="SUF81" s="195"/>
      <c r="SUG81" s="195"/>
      <c r="SUH81" s="195"/>
      <c r="SUI81" s="195"/>
      <c r="SUJ81" s="195"/>
      <c r="SUK81" s="195"/>
      <c r="SUL81" s="195"/>
      <c r="SUM81" s="195"/>
      <c r="SUN81" s="195"/>
      <c r="SUO81" s="195"/>
      <c r="SUP81" s="195"/>
      <c r="SUQ81" s="195"/>
      <c r="SUR81" s="195"/>
      <c r="SUS81" s="195"/>
      <c r="SUT81" s="195"/>
      <c r="SUU81" s="195"/>
      <c r="SUV81" s="195"/>
      <c r="SUW81" s="195"/>
      <c r="SUX81" s="195"/>
      <c r="SUY81" s="195"/>
      <c r="SUZ81" s="195"/>
      <c r="SVA81" s="195"/>
      <c r="SVB81" s="195"/>
      <c r="SVC81" s="195"/>
      <c r="SVD81" s="195"/>
      <c r="SVE81" s="195"/>
      <c r="SVF81" s="195"/>
      <c r="SVG81" s="195"/>
      <c r="SVH81" s="195"/>
      <c r="SVI81" s="195"/>
      <c r="SVJ81" s="195"/>
      <c r="SVK81" s="195"/>
      <c r="SVL81" s="195"/>
      <c r="SVM81" s="195"/>
      <c r="SVN81" s="195"/>
      <c r="SVO81" s="195"/>
      <c r="SVP81" s="195"/>
      <c r="SVQ81" s="195"/>
      <c r="SVR81" s="195"/>
      <c r="SVS81" s="195"/>
      <c r="SVT81" s="195"/>
      <c r="SVU81" s="195"/>
      <c r="SVV81" s="195"/>
      <c r="SVW81" s="195"/>
      <c r="SVX81" s="195"/>
      <c r="SVY81" s="195"/>
      <c r="SVZ81" s="195"/>
      <c r="SWA81" s="195"/>
      <c r="SWB81" s="195"/>
      <c r="SWC81" s="195"/>
      <c r="SWD81" s="195"/>
      <c r="SWE81" s="195"/>
      <c r="SWF81" s="195"/>
      <c r="SWG81" s="195"/>
      <c r="SWH81" s="195"/>
      <c r="SWI81" s="195"/>
      <c r="SWJ81" s="195"/>
      <c r="SWK81" s="195"/>
      <c r="SWL81" s="195"/>
      <c r="SWM81" s="195"/>
      <c r="SWN81" s="195"/>
      <c r="SWO81" s="195"/>
      <c r="SWP81" s="195"/>
      <c r="SWQ81" s="195"/>
      <c r="SWR81" s="195"/>
      <c r="SWS81" s="195"/>
      <c r="SWT81" s="195"/>
      <c r="SWU81" s="195"/>
      <c r="SWV81" s="195"/>
      <c r="SWW81" s="195"/>
      <c r="SWX81" s="195"/>
      <c r="SWY81" s="195"/>
      <c r="SWZ81" s="195"/>
      <c r="SXA81" s="195"/>
      <c r="SXB81" s="195"/>
      <c r="SXC81" s="195"/>
      <c r="SXD81" s="195"/>
      <c r="SXE81" s="195"/>
      <c r="SXF81" s="195"/>
      <c r="SXG81" s="195"/>
      <c r="SXH81" s="195"/>
      <c r="SXI81" s="195"/>
      <c r="SXJ81" s="195"/>
      <c r="SXK81" s="195"/>
      <c r="SXL81" s="195"/>
      <c r="SXM81" s="195"/>
      <c r="SXN81" s="195"/>
      <c r="SXO81" s="195"/>
      <c r="SXP81" s="195"/>
      <c r="SXQ81" s="195"/>
      <c r="SXR81" s="195"/>
      <c r="SXS81" s="195"/>
      <c r="SXT81" s="195"/>
      <c r="SXU81" s="195"/>
      <c r="SXV81" s="195"/>
      <c r="SXW81" s="195"/>
      <c r="SXX81" s="195"/>
      <c r="SXY81" s="195"/>
      <c r="SXZ81" s="195"/>
      <c r="SYA81" s="195"/>
      <c r="SYB81" s="195"/>
      <c r="SYC81" s="195"/>
      <c r="SYD81" s="195"/>
      <c r="SYE81" s="195"/>
      <c r="SYF81" s="195"/>
      <c r="SYG81" s="195"/>
      <c r="SYH81" s="195"/>
      <c r="SYI81" s="195"/>
      <c r="SYJ81" s="195"/>
      <c r="SYK81" s="195"/>
      <c r="SYL81" s="195"/>
      <c r="SYM81" s="195"/>
      <c r="SYN81" s="195"/>
      <c r="SYO81" s="195"/>
      <c r="SYP81" s="195"/>
      <c r="SYQ81" s="195"/>
      <c r="SYR81" s="195"/>
      <c r="SYS81" s="195"/>
      <c r="SYT81" s="195"/>
      <c r="SYU81" s="195"/>
      <c r="SYV81" s="195"/>
      <c r="SYW81" s="195"/>
      <c r="SYX81" s="195"/>
      <c r="SYY81" s="195"/>
      <c r="SYZ81" s="195"/>
      <c r="SZA81" s="195"/>
      <c r="SZB81" s="195"/>
      <c r="SZC81" s="195"/>
      <c r="SZD81" s="195"/>
      <c r="SZE81" s="195"/>
      <c r="SZF81" s="195"/>
      <c r="SZG81" s="195"/>
      <c r="SZH81" s="195"/>
      <c r="SZI81" s="195"/>
      <c r="SZJ81" s="195"/>
      <c r="SZK81" s="195"/>
      <c r="SZL81" s="195"/>
      <c r="SZM81" s="195"/>
      <c r="SZN81" s="195"/>
      <c r="SZO81" s="195"/>
      <c r="SZP81" s="195"/>
      <c r="SZQ81" s="195"/>
      <c r="SZR81" s="195"/>
      <c r="SZS81" s="195"/>
      <c r="SZT81" s="195"/>
      <c r="SZU81" s="195"/>
      <c r="SZV81" s="195"/>
      <c r="SZW81" s="195"/>
      <c r="SZX81" s="195"/>
      <c r="SZY81" s="195"/>
      <c r="SZZ81" s="195"/>
      <c r="TAA81" s="195"/>
      <c r="TAB81" s="195"/>
      <c r="TAC81" s="195"/>
      <c r="TAD81" s="195"/>
      <c r="TAE81" s="195"/>
      <c r="TAF81" s="195"/>
      <c r="TAG81" s="195"/>
      <c r="TAH81" s="195"/>
      <c r="TAI81" s="195"/>
      <c r="TAJ81" s="195"/>
      <c r="TAK81" s="195"/>
      <c r="TAL81" s="195"/>
      <c r="TAM81" s="195"/>
      <c r="TAN81" s="195"/>
      <c r="TAO81" s="195"/>
      <c r="TAP81" s="195"/>
      <c r="TAQ81" s="195"/>
      <c r="TAR81" s="195"/>
      <c r="TAS81" s="195"/>
      <c r="TAT81" s="195"/>
      <c r="TAU81" s="195"/>
      <c r="TAV81" s="195"/>
      <c r="TAW81" s="195"/>
      <c r="TAX81" s="195"/>
      <c r="TAY81" s="195"/>
      <c r="TAZ81" s="195"/>
      <c r="TBA81" s="195"/>
      <c r="TBB81" s="195"/>
      <c r="TBC81" s="195"/>
      <c r="TBD81" s="195"/>
      <c r="TBE81" s="195"/>
      <c r="TBF81" s="195"/>
      <c r="TBG81" s="195"/>
      <c r="TBH81" s="195"/>
      <c r="TBI81" s="195"/>
      <c r="TBJ81" s="195"/>
      <c r="TBK81" s="195"/>
      <c r="TBL81" s="195"/>
      <c r="TBM81" s="195"/>
      <c r="TBN81" s="195"/>
      <c r="TBO81" s="195"/>
      <c r="TBP81" s="195"/>
      <c r="TBQ81" s="195"/>
      <c r="TBR81" s="195"/>
      <c r="TBS81" s="195"/>
      <c r="TBT81" s="195"/>
      <c r="TBU81" s="195"/>
      <c r="TBV81" s="195"/>
      <c r="TBW81" s="195"/>
      <c r="TBX81" s="195"/>
      <c r="TBY81" s="195"/>
      <c r="TBZ81" s="195"/>
      <c r="TCA81" s="195"/>
      <c r="TCB81" s="195"/>
      <c r="TCC81" s="195"/>
      <c r="TCD81" s="195"/>
      <c r="TCE81" s="195"/>
      <c r="TCF81" s="195"/>
      <c r="TCG81" s="195"/>
      <c r="TCH81" s="195"/>
      <c r="TCI81" s="195"/>
      <c r="TCJ81" s="195"/>
      <c r="TCK81" s="195"/>
      <c r="TCL81" s="195"/>
      <c r="TCM81" s="195"/>
      <c r="TCN81" s="195"/>
      <c r="TCO81" s="195"/>
      <c r="TCP81" s="195"/>
      <c r="TCQ81" s="195"/>
      <c r="TCR81" s="195"/>
      <c r="TCS81" s="195"/>
      <c r="TCT81" s="195"/>
      <c r="TCU81" s="195"/>
      <c r="TCV81" s="195"/>
      <c r="TCW81" s="195"/>
      <c r="TCX81" s="195"/>
      <c r="TCY81" s="195"/>
      <c r="TCZ81" s="195"/>
      <c r="TDA81" s="195"/>
      <c r="TDB81" s="195"/>
      <c r="TDC81" s="195"/>
      <c r="TDD81" s="195"/>
      <c r="TDE81" s="195"/>
      <c r="TDF81" s="195"/>
      <c r="TDG81" s="195"/>
      <c r="TDH81" s="195"/>
      <c r="TDI81" s="195"/>
      <c r="TDJ81" s="195"/>
      <c r="TDK81" s="195"/>
      <c r="TDL81" s="195"/>
      <c r="TDM81" s="195"/>
      <c r="TDN81" s="195"/>
      <c r="TDO81" s="195"/>
      <c r="TDP81" s="195"/>
      <c r="TDQ81" s="195"/>
      <c r="TDR81" s="195"/>
      <c r="TDS81" s="195"/>
      <c r="TDT81" s="195"/>
      <c r="TDU81" s="195"/>
      <c r="TDV81" s="195"/>
      <c r="TDW81" s="195"/>
      <c r="TDX81" s="195"/>
      <c r="TDY81" s="195"/>
      <c r="TDZ81" s="195"/>
      <c r="TEA81" s="195"/>
      <c r="TEB81" s="195"/>
      <c r="TEC81" s="195"/>
      <c r="TED81" s="195"/>
      <c r="TEE81" s="195"/>
      <c r="TEF81" s="195"/>
      <c r="TEG81" s="195"/>
      <c r="TEH81" s="195"/>
      <c r="TEI81" s="195"/>
      <c r="TEJ81" s="195"/>
      <c r="TEK81" s="195"/>
      <c r="TEL81" s="195"/>
      <c r="TEM81" s="195"/>
      <c r="TEN81" s="195"/>
      <c r="TEO81" s="195"/>
      <c r="TEP81" s="195"/>
      <c r="TEQ81" s="195"/>
      <c r="TER81" s="195"/>
      <c r="TES81" s="195"/>
      <c r="TET81" s="195"/>
      <c r="TEU81" s="195"/>
      <c r="TEV81" s="195"/>
      <c r="TEW81" s="195"/>
      <c r="TEX81" s="195"/>
      <c r="TEY81" s="195"/>
      <c r="TEZ81" s="195"/>
      <c r="TFA81" s="195"/>
      <c r="TFB81" s="195"/>
      <c r="TFC81" s="195"/>
      <c r="TFD81" s="195"/>
      <c r="TFE81" s="195"/>
      <c r="TFF81" s="195"/>
      <c r="TFG81" s="195"/>
      <c r="TFH81" s="195"/>
      <c r="TFI81" s="195"/>
      <c r="TFJ81" s="195"/>
      <c r="TFK81" s="195"/>
      <c r="TFL81" s="195"/>
      <c r="TFM81" s="195"/>
      <c r="TFN81" s="195"/>
      <c r="TFO81" s="195"/>
      <c r="TFP81" s="195"/>
      <c r="TFQ81" s="195"/>
      <c r="TFR81" s="195"/>
      <c r="TFS81" s="195"/>
      <c r="TFT81" s="195"/>
      <c r="TFU81" s="195"/>
      <c r="TFV81" s="195"/>
      <c r="TFW81" s="195"/>
      <c r="TFX81" s="195"/>
      <c r="TFY81" s="195"/>
      <c r="TFZ81" s="195"/>
      <c r="TGA81" s="195"/>
      <c r="TGB81" s="195"/>
      <c r="TGC81" s="195"/>
      <c r="TGD81" s="195"/>
      <c r="TGE81" s="195"/>
      <c r="TGF81" s="195"/>
      <c r="TGG81" s="195"/>
      <c r="TGH81" s="195"/>
      <c r="TGI81" s="195"/>
      <c r="TGJ81" s="195"/>
      <c r="TGK81" s="195"/>
      <c r="TGL81" s="195"/>
      <c r="TGM81" s="195"/>
      <c r="TGN81" s="195"/>
      <c r="TGO81" s="195"/>
      <c r="TGP81" s="195"/>
      <c r="TGQ81" s="195"/>
      <c r="TGR81" s="195"/>
      <c r="TGS81" s="195"/>
      <c r="TGT81" s="195"/>
      <c r="TGU81" s="195"/>
      <c r="TGV81" s="195"/>
      <c r="TGW81" s="195"/>
      <c r="TGX81" s="195"/>
      <c r="TGY81" s="195"/>
      <c r="TGZ81" s="195"/>
      <c r="THA81" s="195"/>
      <c r="THB81" s="195"/>
      <c r="THC81" s="195"/>
      <c r="THD81" s="195"/>
      <c r="THE81" s="195"/>
      <c r="THF81" s="195"/>
      <c r="THG81" s="195"/>
      <c r="THH81" s="195"/>
      <c r="THI81" s="195"/>
      <c r="THJ81" s="195"/>
      <c r="THK81" s="195"/>
      <c r="THL81" s="195"/>
      <c r="THM81" s="195"/>
      <c r="THN81" s="195"/>
      <c r="THO81" s="195"/>
      <c r="THP81" s="195"/>
      <c r="THQ81" s="195"/>
      <c r="THR81" s="195"/>
      <c r="THS81" s="195"/>
      <c r="THT81" s="195"/>
      <c r="THU81" s="195"/>
      <c r="THV81" s="195"/>
      <c r="THW81" s="195"/>
      <c r="THX81" s="195"/>
      <c r="THY81" s="195"/>
      <c r="THZ81" s="195"/>
      <c r="TIA81" s="195"/>
      <c r="TIB81" s="195"/>
      <c r="TIC81" s="195"/>
      <c r="TID81" s="195"/>
      <c r="TIE81" s="195"/>
      <c r="TIF81" s="195"/>
      <c r="TIG81" s="195"/>
      <c r="TIH81" s="195"/>
      <c r="TII81" s="195"/>
      <c r="TIJ81" s="195"/>
      <c r="TIK81" s="195"/>
      <c r="TIL81" s="195"/>
      <c r="TIM81" s="195"/>
      <c r="TIN81" s="195"/>
      <c r="TIO81" s="195"/>
      <c r="TIP81" s="195"/>
      <c r="TIQ81" s="195"/>
      <c r="TIR81" s="195"/>
      <c r="TIS81" s="195"/>
      <c r="TIT81" s="195"/>
      <c r="TIU81" s="195"/>
      <c r="TIV81" s="195"/>
      <c r="TIW81" s="195"/>
      <c r="TIX81" s="195"/>
      <c r="TIY81" s="195"/>
      <c r="TIZ81" s="195"/>
      <c r="TJA81" s="195"/>
      <c r="TJB81" s="195"/>
      <c r="TJC81" s="195"/>
      <c r="TJD81" s="195"/>
      <c r="TJE81" s="195"/>
      <c r="TJF81" s="195"/>
      <c r="TJG81" s="195"/>
      <c r="TJH81" s="195"/>
      <c r="TJI81" s="195"/>
      <c r="TJJ81" s="195"/>
      <c r="TJK81" s="195"/>
      <c r="TJL81" s="195"/>
      <c r="TJM81" s="195"/>
      <c r="TJN81" s="195"/>
      <c r="TJO81" s="195"/>
      <c r="TJP81" s="195"/>
      <c r="TJQ81" s="195"/>
      <c r="TJR81" s="195"/>
      <c r="TJS81" s="195"/>
      <c r="TJT81" s="195"/>
      <c r="TJU81" s="195"/>
      <c r="TJV81" s="195"/>
      <c r="TJW81" s="195"/>
      <c r="TJX81" s="195"/>
      <c r="TJY81" s="195"/>
      <c r="TJZ81" s="195"/>
      <c r="TKA81" s="195"/>
      <c r="TKB81" s="195"/>
      <c r="TKC81" s="195"/>
      <c r="TKD81" s="195"/>
      <c r="TKE81" s="195"/>
      <c r="TKF81" s="195"/>
      <c r="TKG81" s="195"/>
      <c r="TKH81" s="195"/>
      <c r="TKI81" s="195"/>
      <c r="TKJ81" s="195"/>
      <c r="TKK81" s="195"/>
      <c r="TKL81" s="195"/>
      <c r="TKM81" s="195"/>
      <c r="TKN81" s="195"/>
      <c r="TKO81" s="195"/>
      <c r="TKP81" s="195"/>
      <c r="TKQ81" s="195"/>
      <c r="TKR81" s="195"/>
      <c r="TKS81" s="195"/>
      <c r="TKT81" s="195"/>
      <c r="TKU81" s="195"/>
      <c r="TKV81" s="195"/>
      <c r="TKW81" s="195"/>
      <c r="TKX81" s="195"/>
      <c r="TKY81" s="195"/>
      <c r="TKZ81" s="195"/>
      <c r="TLA81" s="195"/>
      <c r="TLB81" s="195"/>
      <c r="TLC81" s="195"/>
      <c r="TLD81" s="195"/>
      <c r="TLE81" s="195"/>
      <c r="TLF81" s="195"/>
      <c r="TLG81" s="195"/>
      <c r="TLH81" s="195"/>
      <c r="TLI81" s="195"/>
      <c r="TLJ81" s="195"/>
      <c r="TLK81" s="195"/>
      <c r="TLL81" s="195"/>
      <c r="TLM81" s="195"/>
      <c r="TLN81" s="195"/>
      <c r="TLO81" s="195"/>
      <c r="TLP81" s="195"/>
      <c r="TLQ81" s="195"/>
      <c r="TLR81" s="195"/>
      <c r="TLS81" s="195"/>
      <c r="TLT81" s="195"/>
      <c r="TLU81" s="195"/>
      <c r="TLV81" s="195"/>
      <c r="TLW81" s="195"/>
      <c r="TLX81" s="195"/>
      <c r="TLY81" s="195"/>
      <c r="TLZ81" s="195"/>
      <c r="TMA81" s="195"/>
      <c r="TMB81" s="195"/>
      <c r="TMC81" s="195"/>
      <c r="TMD81" s="195"/>
      <c r="TME81" s="195"/>
      <c r="TMF81" s="195"/>
      <c r="TMG81" s="195"/>
      <c r="TMH81" s="195"/>
      <c r="TMI81" s="195"/>
      <c r="TMJ81" s="195"/>
      <c r="TMK81" s="195"/>
      <c r="TML81" s="195"/>
      <c r="TMM81" s="195"/>
      <c r="TMN81" s="195"/>
      <c r="TMO81" s="195"/>
      <c r="TMP81" s="195"/>
      <c r="TMQ81" s="195"/>
      <c r="TMR81" s="195"/>
      <c r="TMS81" s="195"/>
      <c r="TMT81" s="195"/>
      <c r="TMU81" s="195"/>
      <c r="TMV81" s="195"/>
      <c r="TMW81" s="195"/>
      <c r="TMX81" s="195"/>
      <c r="TMY81" s="195"/>
      <c r="TMZ81" s="195"/>
      <c r="TNA81" s="195"/>
      <c r="TNB81" s="195"/>
      <c r="TNC81" s="195"/>
      <c r="TND81" s="195"/>
      <c r="TNE81" s="195"/>
      <c r="TNF81" s="195"/>
      <c r="TNG81" s="195"/>
      <c r="TNH81" s="195"/>
      <c r="TNI81" s="195"/>
      <c r="TNJ81" s="195"/>
      <c r="TNK81" s="195"/>
      <c r="TNL81" s="195"/>
      <c r="TNM81" s="195"/>
      <c r="TNN81" s="195"/>
      <c r="TNO81" s="195"/>
      <c r="TNP81" s="195"/>
      <c r="TNQ81" s="195"/>
      <c r="TNR81" s="195"/>
      <c r="TNS81" s="195"/>
      <c r="TNT81" s="195"/>
      <c r="TNU81" s="195"/>
      <c r="TNV81" s="195"/>
      <c r="TNW81" s="195"/>
      <c r="TNX81" s="195"/>
      <c r="TNY81" s="195"/>
      <c r="TNZ81" s="195"/>
      <c r="TOA81" s="195"/>
      <c r="TOB81" s="195"/>
      <c r="TOC81" s="195"/>
      <c r="TOD81" s="195"/>
      <c r="TOE81" s="195"/>
      <c r="TOF81" s="195"/>
      <c r="TOG81" s="195"/>
      <c r="TOH81" s="195"/>
      <c r="TOI81" s="195"/>
      <c r="TOJ81" s="195"/>
      <c r="TOK81" s="195"/>
      <c r="TOL81" s="195"/>
      <c r="TOM81" s="195"/>
      <c r="TON81" s="195"/>
      <c r="TOO81" s="195"/>
      <c r="TOP81" s="195"/>
      <c r="TOQ81" s="195"/>
      <c r="TOR81" s="195"/>
      <c r="TOS81" s="195"/>
      <c r="TOT81" s="195"/>
      <c r="TOU81" s="195"/>
      <c r="TOV81" s="195"/>
      <c r="TOW81" s="195"/>
      <c r="TOX81" s="195"/>
      <c r="TOY81" s="195"/>
      <c r="TOZ81" s="195"/>
      <c r="TPA81" s="195"/>
      <c r="TPB81" s="195"/>
      <c r="TPC81" s="195"/>
      <c r="TPD81" s="195"/>
      <c r="TPE81" s="195"/>
      <c r="TPF81" s="195"/>
      <c r="TPG81" s="195"/>
      <c r="TPH81" s="195"/>
      <c r="TPI81" s="195"/>
      <c r="TPJ81" s="195"/>
      <c r="TPK81" s="195"/>
      <c r="TPL81" s="195"/>
      <c r="TPM81" s="195"/>
      <c r="TPN81" s="195"/>
      <c r="TPO81" s="195"/>
      <c r="TPP81" s="195"/>
      <c r="TPQ81" s="195"/>
      <c r="TPR81" s="195"/>
      <c r="TPS81" s="195"/>
      <c r="TPT81" s="195"/>
      <c r="TPU81" s="195"/>
      <c r="TPV81" s="195"/>
      <c r="TPW81" s="195"/>
      <c r="TPX81" s="195"/>
      <c r="TPY81" s="195"/>
      <c r="TPZ81" s="195"/>
      <c r="TQA81" s="195"/>
      <c r="TQB81" s="195"/>
      <c r="TQC81" s="195"/>
      <c r="TQD81" s="195"/>
      <c r="TQE81" s="195"/>
      <c r="TQF81" s="195"/>
      <c r="TQG81" s="195"/>
      <c r="TQH81" s="195"/>
      <c r="TQI81" s="195"/>
      <c r="TQJ81" s="195"/>
      <c r="TQK81" s="195"/>
      <c r="TQL81" s="195"/>
      <c r="TQM81" s="195"/>
      <c r="TQN81" s="195"/>
      <c r="TQO81" s="195"/>
      <c r="TQP81" s="195"/>
      <c r="TQQ81" s="195"/>
      <c r="TQR81" s="195"/>
      <c r="TQS81" s="195"/>
      <c r="TQT81" s="195"/>
      <c r="TQU81" s="195"/>
      <c r="TQV81" s="195"/>
      <c r="TQW81" s="195"/>
      <c r="TQX81" s="195"/>
      <c r="TQY81" s="195"/>
      <c r="TQZ81" s="195"/>
      <c r="TRA81" s="195"/>
      <c r="TRB81" s="195"/>
      <c r="TRC81" s="195"/>
      <c r="TRD81" s="195"/>
      <c r="TRE81" s="195"/>
      <c r="TRF81" s="195"/>
      <c r="TRG81" s="195"/>
      <c r="TRH81" s="195"/>
      <c r="TRI81" s="195"/>
      <c r="TRJ81" s="195"/>
      <c r="TRK81" s="195"/>
      <c r="TRL81" s="195"/>
      <c r="TRM81" s="195"/>
      <c r="TRN81" s="195"/>
      <c r="TRO81" s="195"/>
      <c r="TRP81" s="195"/>
      <c r="TRQ81" s="195"/>
      <c r="TRR81" s="195"/>
      <c r="TRS81" s="195"/>
      <c r="TRT81" s="195"/>
      <c r="TRU81" s="195"/>
      <c r="TRV81" s="195"/>
      <c r="TRW81" s="195"/>
      <c r="TRX81" s="195"/>
      <c r="TRY81" s="195"/>
      <c r="TRZ81" s="195"/>
      <c r="TSA81" s="195"/>
      <c r="TSB81" s="195"/>
      <c r="TSC81" s="195"/>
      <c r="TSD81" s="195"/>
      <c r="TSE81" s="195"/>
      <c r="TSF81" s="195"/>
      <c r="TSG81" s="195"/>
      <c r="TSH81" s="195"/>
      <c r="TSI81" s="195"/>
      <c r="TSJ81" s="195"/>
      <c r="TSK81" s="195"/>
      <c r="TSL81" s="195"/>
      <c r="TSM81" s="195"/>
      <c r="TSN81" s="195"/>
      <c r="TSO81" s="195"/>
      <c r="TSP81" s="195"/>
      <c r="TSQ81" s="195"/>
      <c r="TSR81" s="195"/>
      <c r="TSS81" s="195"/>
      <c r="TST81" s="195"/>
      <c r="TSU81" s="195"/>
      <c r="TSV81" s="195"/>
      <c r="TSW81" s="195"/>
      <c r="TSX81" s="195"/>
      <c r="TSY81" s="195"/>
      <c r="TSZ81" s="195"/>
      <c r="TTA81" s="195"/>
      <c r="TTB81" s="195"/>
      <c r="TTC81" s="195"/>
      <c r="TTD81" s="195"/>
      <c r="TTE81" s="195"/>
      <c r="TTF81" s="195"/>
      <c r="TTG81" s="195"/>
      <c r="TTH81" s="195"/>
      <c r="TTI81" s="195"/>
      <c r="TTJ81" s="195"/>
      <c r="TTK81" s="195"/>
      <c r="TTL81" s="195"/>
      <c r="TTM81" s="195"/>
      <c r="TTN81" s="195"/>
      <c r="TTO81" s="195"/>
      <c r="TTP81" s="195"/>
      <c r="TTQ81" s="195"/>
      <c r="TTR81" s="195"/>
      <c r="TTS81" s="195"/>
      <c r="TTT81" s="195"/>
      <c r="TTU81" s="195"/>
      <c r="TTV81" s="195"/>
      <c r="TTW81" s="195"/>
      <c r="TTX81" s="195"/>
      <c r="TTY81" s="195"/>
      <c r="TTZ81" s="195"/>
      <c r="TUA81" s="195"/>
      <c r="TUB81" s="195"/>
      <c r="TUC81" s="195"/>
      <c r="TUD81" s="195"/>
      <c r="TUE81" s="195"/>
      <c r="TUF81" s="195"/>
      <c r="TUG81" s="195"/>
      <c r="TUH81" s="195"/>
      <c r="TUI81" s="195"/>
      <c r="TUJ81" s="195"/>
      <c r="TUK81" s="195"/>
      <c r="TUL81" s="195"/>
      <c r="TUM81" s="195"/>
      <c r="TUN81" s="195"/>
      <c r="TUO81" s="195"/>
      <c r="TUP81" s="195"/>
      <c r="TUQ81" s="195"/>
      <c r="TUR81" s="195"/>
      <c r="TUS81" s="195"/>
      <c r="TUT81" s="195"/>
      <c r="TUU81" s="195"/>
      <c r="TUV81" s="195"/>
      <c r="TUW81" s="195"/>
      <c r="TUX81" s="195"/>
      <c r="TUY81" s="195"/>
      <c r="TUZ81" s="195"/>
      <c r="TVA81" s="195"/>
      <c r="TVB81" s="195"/>
      <c r="TVC81" s="195"/>
      <c r="TVD81" s="195"/>
      <c r="TVE81" s="195"/>
      <c r="TVF81" s="195"/>
      <c r="TVG81" s="195"/>
      <c r="TVH81" s="195"/>
      <c r="TVI81" s="195"/>
      <c r="TVJ81" s="195"/>
      <c r="TVK81" s="195"/>
      <c r="TVL81" s="195"/>
      <c r="TVM81" s="195"/>
      <c r="TVN81" s="195"/>
      <c r="TVO81" s="195"/>
      <c r="TVP81" s="195"/>
      <c r="TVQ81" s="195"/>
      <c r="TVR81" s="195"/>
      <c r="TVS81" s="195"/>
      <c r="TVT81" s="195"/>
      <c r="TVU81" s="195"/>
      <c r="TVV81" s="195"/>
      <c r="TVW81" s="195"/>
      <c r="TVX81" s="195"/>
      <c r="TVY81" s="195"/>
      <c r="TVZ81" s="195"/>
      <c r="TWA81" s="195"/>
      <c r="TWB81" s="195"/>
      <c r="TWC81" s="195"/>
      <c r="TWD81" s="195"/>
      <c r="TWE81" s="195"/>
      <c r="TWF81" s="195"/>
      <c r="TWG81" s="195"/>
      <c r="TWH81" s="195"/>
      <c r="TWI81" s="195"/>
      <c r="TWJ81" s="195"/>
      <c r="TWK81" s="195"/>
      <c r="TWL81" s="195"/>
      <c r="TWM81" s="195"/>
      <c r="TWN81" s="195"/>
      <c r="TWO81" s="195"/>
      <c r="TWP81" s="195"/>
      <c r="TWQ81" s="195"/>
      <c r="TWR81" s="195"/>
      <c r="TWS81" s="195"/>
      <c r="TWT81" s="195"/>
      <c r="TWU81" s="195"/>
      <c r="TWV81" s="195"/>
      <c r="TWW81" s="195"/>
      <c r="TWX81" s="195"/>
      <c r="TWY81" s="195"/>
      <c r="TWZ81" s="195"/>
      <c r="TXA81" s="195"/>
      <c r="TXB81" s="195"/>
      <c r="TXC81" s="195"/>
      <c r="TXD81" s="195"/>
      <c r="TXE81" s="195"/>
      <c r="TXF81" s="195"/>
      <c r="TXG81" s="195"/>
      <c r="TXH81" s="195"/>
      <c r="TXI81" s="195"/>
      <c r="TXJ81" s="195"/>
      <c r="TXK81" s="195"/>
      <c r="TXL81" s="195"/>
      <c r="TXM81" s="195"/>
      <c r="TXN81" s="195"/>
      <c r="TXO81" s="195"/>
      <c r="TXP81" s="195"/>
      <c r="TXQ81" s="195"/>
      <c r="TXR81" s="195"/>
      <c r="TXS81" s="195"/>
      <c r="TXT81" s="195"/>
      <c r="TXU81" s="195"/>
      <c r="TXV81" s="195"/>
      <c r="TXW81" s="195"/>
      <c r="TXX81" s="195"/>
      <c r="TXY81" s="195"/>
      <c r="TXZ81" s="195"/>
      <c r="TYA81" s="195"/>
      <c r="TYB81" s="195"/>
      <c r="TYC81" s="195"/>
      <c r="TYD81" s="195"/>
      <c r="TYE81" s="195"/>
      <c r="TYF81" s="195"/>
      <c r="TYG81" s="195"/>
      <c r="TYH81" s="195"/>
      <c r="TYI81" s="195"/>
      <c r="TYJ81" s="195"/>
      <c r="TYK81" s="195"/>
      <c r="TYL81" s="195"/>
      <c r="TYM81" s="195"/>
      <c r="TYN81" s="195"/>
      <c r="TYO81" s="195"/>
      <c r="TYP81" s="195"/>
      <c r="TYQ81" s="195"/>
      <c r="TYR81" s="195"/>
      <c r="TYS81" s="195"/>
      <c r="TYT81" s="195"/>
      <c r="TYU81" s="195"/>
      <c r="TYV81" s="195"/>
      <c r="TYW81" s="195"/>
      <c r="TYX81" s="195"/>
      <c r="TYY81" s="195"/>
      <c r="TYZ81" s="195"/>
      <c r="TZA81" s="195"/>
      <c r="TZB81" s="195"/>
      <c r="TZC81" s="195"/>
      <c r="TZD81" s="195"/>
      <c r="TZE81" s="195"/>
      <c r="TZF81" s="195"/>
      <c r="TZG81" s="195"/>
      <c r="TZH81" s="195"/>
      <c r="TZI81" s="195"/>
      <c r="TZJ81" s="195"/>
      <c r="TZK81" s="195"/>
      <c r="TZL81" s="195"/>
      <c r="TZM81" s="195"/>
      <c r="TZN81" s="195"/>
      <c r="TZO81" s="195"/>
      <c r="TZP81" s="195"/>
      <c r="TZQ81" s="195"/>
      <c r="TZR81" s="195"/>
      <c r="TZS81" s="195"/>
      <c r="TZT81" s="195"/>
      <c r="TZU81" s="195"/>
      <c r="TZV81" s="195"/>
      <c r="TZW81" s="195"/>
      <c r="TZX81" s="195"/>
      <c r="TZY81" s="195"/>
      <c r="TZZ81" s="195"/>
      <c r="UAA81" s="195"/>
      <c r="UAB81" s="195"/>
      <c r="UAC81" s="195"/>
      <c r="UAD81" s="195"/>
      <c r="UAE81" s="195"/>
      <c r="UAF81" s="195"/>
      <c r="UAG81" s="195"/>
      <c r="UAH81" s="195"/>
      <c r="UAI81" s="195"/>
      <c r="UAJ81" s="195"/>
      <c r="UAK81" s="195"/>
      <c r="UAL81" s="195"/>
      <c r="UAM81" s="195"/>
      <c r="UAN81" s="195"/>
      <c r="UAO81" s="195"/>
      <c r="UAP81" s="195"/>
      <c r="UAQ81" s="195"/>
      <c r="UAR81" s="195"/>
      <c r="UAS81" s="195"/>
      <c r="UAT81" s="195"/>
      <c r="UAU81" s="195"/>
      <c r="UAV81" s="195"/>
      <c r="UAW81" s="195"/>
      <c r="UAX81" s="195"/>
      <c r="UAY81" s="195"/>
      <c r="UAZ81" s="195"/>
      <c r="UBA81" s="195"/>
      <c r="UBB81" s="195"/>
      <c r="UBC81" s="195"/>
      <c r="UBD81" s="195"/>
      <c r="UBE81" s="195"/>
      <c r="UBF81" s="195"/>
      <c r="UBG81" s="195"/>
      <c r="UBH81" s="195"/>
      <c r="UBI81" s="195"/>
      <c r="UBJ81" s="195"/>
      <c r="UBK81" s="195"/>
      <c r="UBL81" s="195"/>
      <c r="UBM81" s="195"/>
      <c r="UBN81" s="195"/>
      <c r="UBO81" s="195"/>
      <c r="UBP81" s="195"/>
      <c r="UBQ81" s="195"/>
      <c r="UBR81" s="195"/>
      <c r="UBS81" s="195"/>
      <c r="UBT81" s="195"/>
      <c r="UBU81" s="195"/>
      <c r="UBV81" s="195"/>
      <c r="UBW81" s="195"/>
      <c r="UBX81" s="195"/>
      <c r="UBY81" s="195"/>
      <c r="UBZ81" s="195"/>
      <c r="UCA81" s="195"/>
      <c r="UCB81" s="195"/>
      <c r="UCC81" s="195"/>
      <c r="UCD81" s="195"/>
      <c r="UCE81" s="195"/>
      <c r="UCF81" s="195"/>
      <c r="UCG81" s="195"/>
      <c r="UCH81" s="195"/>
      <c r="UCI81" s="195"/>
      <c r="UCJ81" s="195"/>
      <c r="UCK81" s="195"/>
      <c r="UCL81" s="195"/>
      <c r="UCM81" s="195"/>
      <c r="UCN81" s="195"/>
      <c r="UCO81" s="195"/>
      <c r="UCP81" s="195"/>
      <c r="UCQ81" s="195"/>
      <c r="UCR81" s="195"/>
      <c r="UCS81" s="195"/>
      <c r="UCT81" s="195"/>
      <c r="UCU81" s="195"/>
      <c r="UCV81" s="195"/>
      <c r="UCW81" s="195"/>
      <c r="UCX81" s="195"/>
      <c r="UCY81" s="195"/>
      <c r="UCZ81" s="195"/>
      <c r="UDA81" s="195"/>
      <c r="UDB81" s="195"/>
      <c r="UDC81" s="195"/>
      <c r="UDD81" s="195"/>
      <c r="UDE81" s="195"/>
      <c r="UDF81" s="195"/>
      <c r="UDG81" s="195"/>
      <c r="UDH81" s="195"/>
      <c r="UDI81" s="195"/>
      <c r="UDJ81" s="195"/>
      <c r="UDK81" s="195"/>
      <c r="UDL81" s="195"/>
      <c r="UDM81" s="195"/>
      <c r="UDN81" s="195"/>
      <c r="UDO81" s="195"/>
      <c r="UDP81" s="195"/>
      <c r="UDQ81" s="195"/>
      <c r="UDR81" s="195"/>
      <c r="UDS81" s="195"/>
      <c r="UDT81" s="195"/>
      <c r="UDU81" s="195"/>
      <c r="UDV81" s="195"/>
      <c r="UDW81" s="195"/>
      <c r="UDX81" s="195"/>
      <c r="UDY81" s="195"/>
      <c r="UDZ81" s="195"/>
      <c r="UEA81" s="195"/>
      <c r="UEB81" s="195"/>
      <c r="UEC81" s="195"/>
      <c r="UED81" s="195"/>
      <c r="UEE81" s="195"/>
      <c r="UEF81" s="195"/>
      <c r="UEG81" s="195"/>
      <c r="UEH81" s="195"/>
      <c r="UEI81" s="195"/>
      <c r="UEJ81" s="195"/>
      <c r="UEK81" s="195"/>
      <c r="UEL81" s="195"/>
      <c r="UEM81" s="195"/>
      <c r="UEN81" s="195"/>
      <c r="UEO81" s="195"/>
      <c r="UEP81" s="195"/>
      <c r="UEQ81" s="195"/>
      <c r="UER81" s="195"/>
      <c r="UES81" s="195"/>
      <c r="UET81" s="195"/>
      <c r="UEU81" s="195"/>
      <c r="UEV81" s="195"/>
      <c r="UEW81" s="195"/>
      <c r="UEX81" s="195"/>
      <c r="UEY81" s="195"/>
      <c r="UEZ81" s="195"/>
      <c r="UFA81" s="195"/>
      <c r="UFB81" s="195"/>
      <c r="UFC81" s="195"/>
      <c r="UFD81" s="195"/>
      <c r="UFE81" s="195"/>
      <c r="UFF81" s="195"/>
      <c r="UFG81" s="195"/>
      <c r="UFH81" s="195"/>
      <c r="UFI81" s="195"/>
      <c r="UFJ81" s="195"/>
      <c r="UFK81" s="195"/>
      <c r="UFL81" s="195"/>
      <c r="UFM81" s="195"/>
      <c r="UFN81" s="195"/>
      <c r="UFO81" s="195"/>
      <c r="UFP81" s="195"/>
      <c r="UFQ81" s="195"/>
      <c r="UFR81" s="195"/>
      <c r="UFS81" s="195"/>
      <c r="UFT81" s="195"/>
      <c r="UFU81" s="195"/>
      <c r="UFV81" s="195"/>
      <c r="UFW81" s="195"/>
      <c r="UFX81" s="195"/>
      <c r="UFY81" s="195"/>
      <c r="UFZ81" s="195"/>
      <c r="UGA81" s="195"/>
      <c r="UGB81" s="195"/>
      <c r="UGC81" s="195"/>
      <c r="UGD81" s="195"/>
      <c r="UGE81" s="195"/>
      <c r="UGF81" s="195"/>
      <c r="UGG81" s="195"/>
      <c r="UGH81" s="195"/>
      <c r="UGI81" s="195"/>
      <c r="UGJ81" s="195"/>
      <c r="UGK81" s="195"/>
      <c r="UGL81" s="195"/>
      <c r="UGM81" s="195"/>
      <c r="UGN81" s="195"/>
      <c r="UGO81" s="195"/>
      <c r="UGP81" s="195"/>
      <c r="UGQ81" s="195"/>
      <c r="UGR81" s="195"/>
      <c r="UGS81" s="195"/>
      <c r="UGT81" s="195"/>
      <c r="UGU81" s="195"/>
      <c r="UGV81" s="195"/>
      <c r="UGW81" s="195"/>
      <c r="UGX81" s="195"/>
      <c r="UGY81" s="195"/>
      <c r="UGZ81" s="195"/>
      <c r="UHA81" s="195"/>
      <c r="UHB81" s="195"/>
      <c r="UHC81" s="195"/>
      <c r="UHD81" s="195"/>
      <c r="UHE81" s="195"/>
      <c r="UHF81" s="195"/>
      <c r="UHG81" s="195"/>
      <c r="UHH81" s="195"/>
      <c r="UHI81" s="195"/>
      <c r="UHJ81" s="195"/>
      <c r="UHK81" s="195"/>
      <c r="UHL81" s="195"/>
      <c r="UHM81" s="195"/>
      <c r="UHN81" s="195"/>
      <c r="UHO81" s="195"/>
      <c r="UHP81" s="195"/>
      <c r="UHQ81" s="195"/>
      <c r="UHR81" s="195"/>
      <c r="UHS81" s="195"/>
      <c r="UHT81" s="195"/>
      <c r="UHU81" s="195"/>
      <c r="UHV81" s="195"/>
      <c r="UHW81" s="195"/>
      <c r="UHX81" s="195"/>
      <c r="UHY81" s="195"/>
      <c r="UHZ81" s="195"/>
      <c r="UIA81" s="195"/>
      <c r="UIB81" s="195"/>
      <c r="UIC81" s="195"/>
      <c r="UID81" s="195"/>
      <c r="UIE81" s="195"/>
      <c r="UIF81" s="195"/>
      <c r="UIG81" s="195"/>
      <c r="UIH81" s="195"/>
      <c r="UII81" s="195"/>
      <c r="UIJ81" s="195"/>
      <c r="UIK81" s="195"/>
      <c r="UIL81" s="195"/>
      <c r="UIM81" s="195"/>
      <c r="UIN81" s="195"/>
      <c r="UIO81" s="195"/>
      <c r="UIP81" s="195"/>
      <c r="UIQ81" s="195"/>
      <c r="UIR81" s="195"/>
      <c r="UIS81" s="195"/>
      <c r="UIT81" s="195"/>
      <c r="UIU81" s="195"/>
      <c r="UIV81" s="195"/>
      <c r="UIW81" s="195"/>
      <c r="UIX81" s="195"/>
      <c r="UIY81" s="195"/>
      <c r="UIZ81" s="195"/>
      <c r="UJA81" s="195"/>
      <c r="UJB81" s="195"/>
      <c r="UJC81" s="195"/>
      <c r="UJD81" s="195"/>
      <c r="UJE81" s="195"/>
      <c r="UJF81" s="195"/>
      <c r="UJG81" s="195"/>
      <c r="UJH81" s="195"/>
      <c r="UJI81" s="195"/>
      <c r="UJJ81" s="195"/>
      <c r="UJK81" s="195"/>
      <c r="UJL81" s="195"/>
      <c r="UJM81" s="195"/>
      <c r="UJN81" s="195"/>
      <c r="UJO81" s="195"/>
      <c r="UJP81" s="195"/>
      <c r="UJQ81" s="195"/>
      <c r="UJR81" s="195"/>
      <c r="UJS81" s="195"/>
      <c r="UJT81" s="195"/>
      <c r="UJU81" s="195"/>
      <c r="UJV81" s="195"/>
      <c r="UJW81" s="195"/>
      <c r="UJX81" s="195"/>
      <c r="UJY81" s="195"/>
      <c r="UJZ81" s="195"/>
      <c r="UKA81" s="195"/>
      <c r="UKB81" s="195"/>
      <c r="UKC81" s="195"/>
      <c r="UKD81" s="195"/>
      <c r="UKE81" s="195"/>
      <c r="UKF81" s="195"/>
      <c r="UKG81" s="195"/>
      <c r="UKH81" s="195"/>
      <c r="UKI81" s="195"/>
      <c r="UKJ81" s="195"/>
      <c r="UKK81" s="195"/>
      <c r="UKL81" s="195"/>
      <c r="UKM81" s="195"/>
      <c r="UKN81" s="195"/>
      <c r="UKO81" s="195"/>
      <c r="UKP81" s="195"/>
      <c r="UKQ81" s="195"/>
      <c r="UKR81" s="195"/>
      <c r="UKS81" s="195"/>
      <c r="UKT81" s="195"/>
      <c r="UKU81" s="195"/>
      <c r="UKV81" s="195"/>
      <c r="UKW81" s="195"/>
      <c r="UKX81" s="195"/>
      <c r="UKY81" s="195"/>
      <c r="UKZ81" s="195"/>
      <c r="ULA81" s="195"/>
      <c r="ULB81" s="195"/>
      <c r="ULC81" s="195"/>
      <c r="ULD81" s="195"/>
      <c r="ULE81" s="195"/>
      <c r="ULF81" s="195"/>
      <c r="ULG81" s="195"/>
      <c r="ULH81" s="195"/>
      <c r="ULI81" s="195"/>
      <c r="ULJ81" s="195"/>
      <c r="ULK81" s="195"/>
      <c r="ULL81" s="195"/>
      <c r="ULM81" s="195"/>
      <c r="ULN81" s="195"/>
      <c r="ULO81" s="195"/>
      <c r="ULP81" s="195"/>
      <c r="ULQ81" s="195"/>
      <c r="ULR81" s="195"/>
      <c r="ULS81" s="195"/>
      <c r="ULT81" s="195"/>
      <c r="ULU81" s="195"/>
      <c r="ULV81" s="195"/>
      <c r="ULW81" s="195"/>
      <c r="ULX81" s="195"/>
      <c r="ULY81" s="195"/>
      <c r="ULZ81" s="195"/>
      <c r="UMA81" s="195"/>
      <c r="UMB81" s="195"/>
      <c r="UMC81" s="195"/>
      <c r="UMD81" s="195"/>
      <c r="UME81" s="195"/>
      <c r="UMF81" s="195"/>
      <c r="UMG81" s="195"/>
      <c r="UMH81" s="195"/>
      <c r="UMI81" s="195"/>
      <c r="UMJ81" s="195"/>
      <c r="UMK81" s="195"/>
      <c r="UML81" s="195"/>
      <c r="UMM81" s="195"/>
      <c r="UMN81" s="195"/>
      <c r="UMO81" s="195"/>
      <c r="UMP81" s="195"/>
      <c r="UMQ81" s="195"/>
      <c r="UMR81" s="195"/>
      <c r="UMS81" s="195"/>
      <c r="UMT81" s="195"/>
      <c r="UMU81" s="195"/>
      <c r="UMV81" s="195"/>
      <c r="UMW81" s="195"/>
      <c r="UMX81" s="195"/>
      <c r="UMY81" s="195"/>
      <c r="UMZ81" s="195"/>
      <c r="UNA81" s="195"/>
      <c r="UNB81" s="195"/>
      <c r="UNC81" s="195"/>
      <c r="UND81" s="195"/>
      <c r="UNE81" s="195"/>
      <c r="UNF81" s="195"/>
      <c r="UNG81" s="195"/>
      <c r="UNH81" s="195"/>
      <c r="UNI81" s="195"/>
      <c r="UNJ81" s="195"/>
      <c r="UNK81" s="195"/>
      <c r="UNL81" s="195"/>
      <c r="UNM81" s="195"/>
      <c r="UNN81" s="195"/>
      <c r="UNO81" s="195"/>
      <c r="UNP81" s="195"/>
      <c r="UNQ81" s="195"/>
      <c r="UNR81" s="195"/>
      <c r="UNS81" s="195"/>
      <c r="UNT81" s="195"/>
      <c r="UNU81" s="195"/>
      <c r="UNV81" s="195"/>
      <c r="UNW81" s="195"/>
      <c r="UNX81" s="195"/>
      <c r="UNY81" s="195"/>
      <c r="UNZ81" s="195"/>
      <c r="UOA81" s="195"/>
      <c r="UOB81" s="195"/>
      <c r="UOC81" s="195"/>
      <c r="UOD81" s="195"/>
      <c r="UOE81" s="195"/>
      <c r="UOF81" s="195"/>
      <c r="UOG81" s="195"/>
      <c r="UOH81" s="195"/>
      <c r="UOI81" s="195"/>
      <c r="UOJ81" s="195"/>
      <c r="UOK81" s="195"/>
      <c r="UOL81" s="195"/>
      <c r="UOM81" s="195"/>
      <c r="UON81" s="195"/>
      <c r="UOO81" s="195"/>
      <c r="UOP81" s="195"/>
      <c r="UOQ81" s="195"/>
      <c r="UOR81" s="195"/>
      <c r="UOS81" s="195"/>
      <c r="UOT81" s="195"/>
      <c r="UOU81" s="195"/>
      <c r="UOV81" s="195"/>
      <c r="UOW81" s="195"/>
      <c r="UOX81" s="195"/>
      <c r="UOY81" s="195"/>
      <c r="UOZ81" s="195"/>
      <c r="UPA81" s="195"/>
      <c r="UPB81" s="195"/>
      <c r="UPC81" s="195"/>
      <c r="UPD81" s="195"/>
      <c r="UPE81" s="195"/>
      <c r="UPF81" s="195"/>
      <c r="UPG81" s="195"/>
      <c r="UPH81" s="195"/>
      <c r="UPI81" s="195"/>
      <c r="UPJ81" s="195"/>
      <c r="UPK81" s="195"/>
      <c r="UPL81" s="195"/>
      <c r="UPM81" s="195"/>
      <c r="UPN81" s="195"/>
      <c r="UPO81" s="195"/>
      <c r="UPP81" s="195"/>
      <c r="UPQ81" s="195"/>
      <c r="UPR81" s="195"/>
      <c r="UPS81" s="195"/>
      <c r="UPT81" s="195"/>
      <c r="UPU81" s="195"/>
      <c r="UPV81" s="195"/>
      <c r="UPW81" s="195"/>
      <c r="UPX81" s="195"/>
      <c r="UPY81" s="195"/>
      <c r="UPZ81" s="195"/>
      <c r="UQA81" s="195"/>
      <c r="UQB81" s="195"/>
      <c r="UQC81" s="195"/>
      <c r="UQD81" s="195"/>
      <c r="UQE81" s="195"/>
      <c r="UQF81" s="195"/>
      <c r="UQG81" s="195"/>
      <c r="UQH81" s="195"/>
      <c r="UQI81" s="195"/>
      <c r="UQJ81" s="195"/>
      <c r="UQK81" s="195"/>
      <c r="UQL81" s="195"/>
      <c r="UQM81" s="195"/>
      <c r="UQN81" s="195"/>
      <c r="UQO81" s="195"/>
      <c r="UQP81" s="195"/>
      <c r="UQQ81" s="195"/>
      <c r="UQR81" s="195"/>
      <c r="UQS81" s="195"/>
      <c r="UQT81" s="195"/>
      <c r="UQU81" s="195"/>
      <c r="UQV81" s="195"/>
      <c r="UQW81" s="195"/>
      <c r="UQX81" s="195"/>
      <c r="UQY81" s="195"/>
      <c r="UQZ81" s="195"/>
      <c r="URA81" s="195"/>
      <c r="URB81" s="195"/>
      <c r="URC81" s="195"/>
      <c r="URD81" s="195"/>
      <c r="URE81" s="195"/>
      <c r="URF81" s="195"/>
      <c r="URG81" s="195"/>
      <c r="URH81" s="195"/>
      <c r="URI81" s="195"/>
      <c r="URJ81" s="195"/>
      <c r="URK81" s="195"/>
      <c r="URL81" s="195"/>
      <c r="URM81" s="195"/>
      <c r="URN81" s="195"/>
      <c r="URO81" s="195"/>
      <c r="URP81" s="195"/>
      <c r="URQ81" s="195"/>
      <c r="URR81" s="195"/>
      <c r="URS81" s="195"/>
      <c r="URT81" s="195"/>
      <c r="URU81" s="195"/>
      <c r="URV81" s="195"/>
      <c r="URW81" s="195"/>
      <c r="URX81" s="195"/>
      <c r="URY81" s="195"/>
      <c r="URZ81" s="195"/>
      <c r="USA81" s="195"/>
      <c r="USB81" s="195"/>
      <c r="USC81" s="195"/>
      <c r="USD81" s="195"/>
      <c r="USE81" s="195"/>
      <c r="USF81" s="195"/>
      <c r="USG81" s="195"/>
      <c r="USH81" s="195"/>
      <c r="USI81" s="195"/>
      <c r="USJ81" s="195"/>
      <c r="USK81" s="195"/>
      <c r="USL81" s="195"/>
      <c r="USM81" s="195"/>
      <c r="USN81" s="195"/>
      <c r="USO81" s="195"/>
      <c r="USP81" s="195"/>
      <c r="USQ81" s="195"/>
      <c r="USR81" s="195"/>
      <c r="USS81" s="195"/>
      <c r="UST81" s="195"/>
      <c r="USU81" s="195"/>
      <c r="USV81" s="195"/>
      <c r="USW81" s="195"/>
      <c r="USX81" s="195"/>
      <c r="USY81" s="195"/>
      <c r="USZ81" s="195"/>
      <c r="UTA81" s="195"/>
      <c r="UTB81" s="195"/>
      <c r="UTC81" s="195"/>
      <c r="UTD81" s="195"/>
      <c r="UTE81" s="195"/>
      <c r="UTF81" s="195"/>
      <c r="UTG81" s="195"/>
      <c r="UTH81" s="195"/>
      <c r="UTI81" s="195"/>
      <c r="UTJ81" s="195"/>
      <c r="UTK81" s="195"/>
      <c r="UTL81" s="195"/>
      <c r="UTM81" s="195"/>
      <c r="UTN81" s="195"/>
      <c r="UTO81" s="195"/>
      <c r="UTP81" s="195"/>
      <c r="UTQ81" s="195"/>
      <c r="UTR81" s="195"/>
      <c r="UTS81" s="195"/>
      <c r="UTT81" s="195"/>
      <c r="UTU81" s="195"/>
      <c r="UTV81" s="195"/>
      <c r="UTW81" s="195"/>
      <c r="UTX81" s="195"/>
      <c r="UTY81" s="195"/>
      <c r="UTZ81" s="195"/>
      <c r="UUA81" s="195"/>
      <c r="UUB81" s="195"/>
      <c r="UUC81" s="195"/>
      <c r="UUD81" s="195"/>
      <c r="UUE81" s="195"/>
      <c r="UUF81" s="195"/>
      <c r="UUG81" s="195"/>
      <c r="UUH81" s="195"/>
      <c r="UUI81" s="195"/>
      <c r="UUJ81" s="195"/>
      <c r="UUK81" s="195"/>
      <c r="UUL81" s="195"/>
      <c r="UUM81" s="195"/>
      <c r="UUN81" s="195"/>
      <c r="UUO81" s="195"/>
      <c r="UUP81" s="195"/>
      <c r="UUQ81" s="195"/>
      <c r="UUR81" s="195"/>
      <c r="UUS81" s="195"/>
      <c r="UUT81" s="195"/>
      <c r="UUU81" s="195"/>
      <c r="UUV81" s="195"/>
      <c r="UUW81" s="195"/>
      <c r="UUX81" s="195"/>
      <c r="UUY81" s="195"/>
      <c r="UUZ81" s="195"/>
      <c r="UVA81" s="195"/>
      <c r="UVB81" s="195"/>
      <c r="UVC81" s="195"/>
      <c r="UVD81" s="195"/>
      <c r="UVE81" s="195"/>
      <c r="UVF81" s="195"/>
      <c r="UVG81" s="195"/>
      <c r="UVH81" s="195"/>
      <c r="UVI81" s="195"/>
      <c r="UVJ81" s="195"/>
      <c r="UVK81" s="195"/>
      <c r="UVL81" s="195"/>
      <c r="UVM81" s="195"/>
      <c r="UVN81" s="195"/>
      <c r="UVO81" s="195"/>
      <c r="UVP81" s="195"/>
      <c r="UVQ81" s="195"/>
      <c r="UVR81" s="195"/>
      <c r="UVS81" s="195"/>
      <c r="UVT81" s="195"/>
      <c r="UVU81" s="195"/>
      <c r="UVV81" s="195"/>
      <c r="UVW81" s="195"/>
      <c r="UVX81" s="195"/>
      <c r="UVY81" s="195"/>
      <c r="UVZ81" s="195"/>
      <c r="UWA81" s="195"/>
      <c r="UWB81" s="195"/>
      <c r="UWC81" s="195"/>
      <c r="UWD81" s="195"/>
      <c r="UWE81" s="195"/>
      <c r="UWF81" s="195"/>
      <c r="UWG81" s="195"/>
      <c r="UWH81" s="195"/>
      <c r="UWI81" s="195"/>
      <c r="UWJ81" s="195"/>
      <c r="UWK81" s="195"/>
      <c r="UWL81" s="195"/>
      <c r="UWM81" s="195"/>
      <c r="UWN81" s="195"/>
      <c r="UWO81" s="195"/>
      <c r="UWP81" s="195"/>
      <c r="UWQ81" s="195"/>
      <c r="UWR81" s="195"/>
      <c r="UWS81" s="195"/>
      <c r="UWT81" s="195"/>
      <c r="UWU81" s="195"/>
      <c r="UWV81" s="195"/>
      <c r="UWW81" s="195"/>
      <c r="UWX81" s="195"/>
      <c r="UWY81" s="195"/>
      <c r="UWZ81" s="195"/>
      <c r="UXA81" s="195"/>
      <c r="UXB81" s="195"/>
      <c r="UXC81" s="195"/>
      <c r="UXD81" s="195"/>
      <c r="UXE81" s="195"/>
      <c r="UXF81" s="195"/>
      <c r="UXG81" s="195"/>
      <c r="UXH81" s="195"/>
      <c r="UXI81" s="195"/>
      <c r="UXJ81" s="195"/>
      <c r="UXK81" s="195"/>
      <c r="UXL81" s="195"/>
      <c r="UXM81" s="195"/>
      <c r="UXN81" s="195"/>
      <c r="UXO81" s="195"/>
      <c r="UXP81" s="195"/>
      <c r="UXQ81" s="195"/>
      <c r="UXR81" s="195"/>
      <c r="UXS81" s="195"/>
      <c r="UXT81" s="195"/>
      <c r="UXU81" s="195"/>
      <c r="UXV81" s="195"/>
      <c r="UXW81" s="195"/>
      <c r="UXX81" s="195"/>
      <c r="UXY81" s="195"/>
      <c r="UXZ81" s="195"/>
      <c r="UYA81" s="195"/>
      <c r="UYB81" s="195"/>
      <c r="UYC81" s="195"/>
      <c r="UYD81" s="195"/>
      <c r="UYE81" s="195"/>
      <c r="UYF81" s="195"/>
      <c r="UYG81" s="195"/>
      <c r="UYH81" s="195"/>
      <c r="UYI81" s="195"/>
      <c r="UYJ81" s="195"/>
      <c r="UYK81" s="195"/>
      <c r="UYL81" s="195"/>
      <c r="UYM81" s="195"/>
      <c r="UYN81" s="195"/>
      <c r="UYO81" s="195"/>
      <c r="UYP81" s="195"/>
      <c r="UYQ81" s="195"/>
      <c r="UYR81" s="195"/>
      <c r="UYS81" s="195"/>
      <c r="UYT81" s="195"/>
      <c r="UYU81" s="195"/>
      <c r="UYV81" s="195"/>
      <c r="UYW81" s="195"/>
      <c r="UYX81" s="195"/>
      <c r="UYY81" s="195"/>
      <c r="UYZ81" s="195"/>
      <c r="UZA81" s="195"/>
      <c r="UZB81" s="195"/>
      <c r="UZC81" s="195"/>
      <c r="UZD81" s="195"/>
      <c r="UZE81" s="195"/>
      <c r="UZF81" s="195"/>
      <c r="UZG81" s="195"/>
      <c r="UZH81" s="195"/>
      <c r="UZI81" s="195"/>
      <c r="UZJ81" s="195"/>
      <c r="UZK81" s="195"/>
      <c r="UZL81" s="195"/>
      <c r="UZM81" s="195"/>
      <c r="UZN81" s="195"/>
      <c r="UZO81" s="195"/>
      <c r="UZP81" s="195"/>
      <c r="UZQ81" s="195"/>
      <c r="UZR81" s="195"/>
      <c r="UZS81" s="195"/>
      <c r="UZT81" s="195"/>
      <c r="UZU81" s="195"/>
      <c r="UZV81" s="195"/>
      <c r="UZW81" s="195"/>
      <c r="UZX81" s="195"/>
      <c r="UZY81" s="195"/>
      <c r="UZZ81" s="195"/>
      <c r="VAA81" s="195"/>
      <c r="VAB81" s="195"/>
      <c r="VAC81" s="195"/>
      <c r="VAD81" s="195"/>
      <c r="VAE81" s="195"/>
      <c r="VAF81" s="195"/>
      <c r="VAG81" s="195"/>
      <c r="VAH81" s="195"/>
      <c r="VAI81" s="195"/>
      <c r="VAJ81" s="195"/>
      <c r="VAK81" s="195"/>
      <c r="VAL81" s="195"/>
      <c r="VAM81" s="195"/>
      <c r="VAN81" s="195"/>
      <c r="VAO81" s="195"/>
      <c r="VAP81" s="195"/>
      <c r="VAQ81" s="195"/>
      <c r="VAR81" s="195"/>
      <c r="VAS81" s="195"/>
      <c r="VAT81" s="195"/>
      <c r="VAU81" s="195"/>
      <c r="VAV81" s="195"/>
      <c r="VAW81" s="195"/>
      <c r="VAX81" s="195"/>
      <c r="VAY81" s="195"/>
      <c r="VAZ81" s="195"/>
      <c r="VBA81" s="195"/>
      <c r="VBB81" s="195"/>
      <c r="VBC81" s="195"/>
      <c r="VBD81" s="195"/>
      <c r="VBE81" s="195"/>
      <c r="VBF81" s="195"/>
      <c r="VBG81" s="195"/>
      <c r="VBH81" s="195"/>
      <c r="VBI81" s="195"/>
      <c r="VBJ81" s="195"/>
      <c r="VBK81" s="195"/>
      <c r="VBL81" s="195"/>
      <c r="VBM81" s="195"/>
      <c r="VBN81" s="195"/>
      <c r="VBO81" s="195"/>
      <c r="VBP81" s="195"/>
      <c r="VBQ81" s="195"/>
      <c r="VBR81" s="195"/>
      <c r="VBS81" s="195"/>
      <c r="VBT81" s="195"/>
      <c r="VBU81" s="195"/>
      <c r="VBV81" s="195"/>
      <c r="VBW81" s="195"/>
      <c r="VBX81" s="195"/>
      <c r="VBY81" s="195"/>
      <c r="VBZ81" s="195"/>
      <c r="VCA81" s="195"/>
      <c r="VCB81" s="195"/>
      <c r="VCC81" s="195"/>
      <c r="VCD81" s="195"/>
      <c r="VCE81" s="195"/>
      <c r="VCF81" s="195"/>
      <c r="VCG81" s="195"/>
      <c r="VCH81" s="195"/>
      <c r="VCI81" s="195"/>
      <c r="VCJ81" s="195"/>
      <c r="VCK81" s="195"/>
      <c r="VCL81" s="195"/>
      <c r="VCM81" s="195"/>
      <c r="VCN81" s="195"/>
      <c r="VCO81" s="195"/>
      <c r="VCP81" s="195"/>
      <c r="VCQ81" s="195"/>
      <c r="VCR81" s="195"/>
      <c r="VCS81" s="195"/>
      <c r="VCT81" s="195"/>
      <c r="VCU81" s="195"/>
      <c r="VCV81" s="195"/>
      <c r="VCW81" s="195"/>
      <c r="VCX81" s="195"/>
      <c r="VCY81" s="195"/>
      <c r="VCZ81" s="195"/>
      <c r="VDA81" s="195"/>
      <c r="VDB81" s="195"/>
      <c r="VDC81" s="195"/>
      <c r="VDD81" s="195"/>
      <c r="VDE81" s="195"/>
      <c r="VDF81" s="195"/>
      <c r="VDG81" s="195"/>
      <c r="VDH81" s="195"/>
      <c r="VDI81" s="195"/>
      <c r="VDJ81" s="195"/>
      <c r="VDK81" s="195"/>
      <c r="VDL81" s="195"/>
      <c r="VDM81" s="195"/>
      <c r="VDN81" s="195"/>
      <c r="VDO81" s="195"/>
      <c r="VDP81" s="195"/>
      <c r="VDQ81" s="195"/>
      <c r="VDR81" s="195"/>
      <c r="VDS81" s="195"/>
      <c r="VDT81" s="195"/>
      <c r="VDU81" s="195"/>
      <c r="VDV81" s="195"/>
      <c r="VDW81" s="195"/>
      <c r="VDX81" s="195"/>
      <c r="VDY81" s="195"/>
      <c r="VDZ81" s="195"/>
      <c r="VEA81" s="195"/>
      <c r="VEB81" s="195"/>
      <c r="VEC81" s="195"/>
      <c r="VED81" s="195"/>
      <c r="VEE81" s="195"/>
      <c r="VEF81" s="195"/>
      <c r="VEG81" s="195"/>
      <c r="VEH81" s="195"/>
      <c r="VEI81" s="195"/>
      <c r="VEJ81" s="195"/>
      <c r="VEK81" s="195"/>
      <c r="VEL81" s="195"/>
      <c r="VEM81" s="195"/>
      <c r="VEN81" s="195"/>
      <c r="VEO81" s="195"/>
      <c r="VEP81" s="195"/>
      <c r="VEQ81" s="195"/>
      <c r="VER81" s="195"/>
      <c r="VES81" s="195"/>
      <c r="VET81" s="195"/>
      <c r="VEU81" s="195"/>
      <c r="VEV81" s="195"/>
      <c r="VEW81" s="195"/>
      <c r="VEX81" s="195"/>
      <c r="VEY81" s="195"/>
      <c r="VEZ81" s="195"/>
      <c r="VFA81" s="195"/>
      <c r="VFB81" s="195"/>
      <c r="VFC81" s="195"/>
      <c r="VFD81" s="195"/>
      <c r="VFE81" s="195"/>
      <c r="VFF81" s="195"/>
      <c r="VFG81" s="195"/>
      <c r="VFH81" s="195"/>
      <c r="VFI81" s="195"/>
      <c r="VFJ81" s="195"/>
      <c r="VFK81" s="195"/>
      <c r="VFL81" s="195"/>
      <c r="VFM81" s="195"/>
      <c r="VFN81" s="195"/>
      <c r="VFO81" s="195"/>
      <c r="VFP81" s="195"/>
      <c r="VFQ81" s="195"/>
      <c r="VFR81" s="195"/>
      <c r="VFS81" s="195"/>
      <c r="VFT81" s="195"/>
      <c r="VFU81" s="195"/>
      <c r="VFV81" s="195"/>
      <c r="VFW81" s="195"/>
      <c r="VFX81" s="195"/>
      <c r="VFY81" s="195"/>
      <c r="VFZ81" s="195"/>
      <c r="VGA81" s="195"/>
      <c r="VGB81" s="195"/>
      <c r="VGC81" s="195"/>
      <c r="VGD81" s="195"/>
      <c r="VGE81" s="195"/>
      <c r="VGF81" s="195"/>
      <c r="VGG81" s="195"/>
      <c r="VGH81" s="195"/>
      <c r="VGI81" s="195"/>
      <c r="VGJ81" s="195"/>
      <c r="VGK81" s="195"/>
      <c r="VGL81" s="195"/>
      <c r="VGM81" s="195"/>
      <c r="VGN81" s="195"/>
      <c r="VGO81" s="195"/>
      <c r="VGP81" s="195"/>
      <c r="VGQ81" s="195"/>
      <c r="VGR81" s="195"/>
      <c r="VGS81" s="195"/>
      <c r="VGT81" s="195"/>
      <c r="VGU81" s="195"/>
      <c r="VGV81" s="195"/>
      <c r="VGW81" s="195"/>
      <c r="VGX81" s="195"/>
      <c r="VGY81" s="195"/>
      <c r="VGZ81" s="195"/>
      <c r="VHA81" s="195"/>
      <c r="VHB81" s="195"/>
      <c r="VHC81" s="195"/>
      <c r="VHD81" s="195"/>
      <c r="VHE81" s="195"/>
      <c r="VHF81" s="195"/>
      <c r="VHG81" s="195"/>
      <c r="VHH81" s="195"/>
      <c r="VHI81" s="195"/>
      <c r="VHJ81" s="195"/>
      <c r="VHK81" s="195"/>
      <c r="VHL81" s="195"/>
      <c r="VHM81" s="195"/>
      <c r="VHN81" s="195"/>
      <c r="VHO81" s="195"/>
      <c r="VHP81" s="195"/>
      <c r="VHQ81" s="195"/>
      <c r="VHR81" s="195"/>
      <c r="VHS81" s="195"/>
      <c r="VHT81" s="195"/>
      <c r="VHU81" s="195"/>
      <c r="VHV81" s="195"/>
      <c r="VHW81" s="195"/>
      <c r="VHX81" s="195"/>
      <c r="VHY81" s="195"/>
      <c r="VHZ81" s="195"/>
      <c r="VIA81" s="195"/>
      <c r="VIB81" s="195"/>
      <c r="VIC81" s="195"/>
      <c r="VID81" s="195"/>
      <c r="VIE81" s="195"/>
      <c r="VIF81" s="195"/>
      <c r="VIG81" s="195"/>
      <c r="VIH81" s="195"/>
      <c r="VII81" s="195"/>
      <c r="VIJ81" s="195"/>
      <c r="VIK81" s="195"/>
      <c r="VIL81" s="195"/>
      <c r="VIM81" s="195"/>
      <c r="VIN81" s="195"/>
      <c r="VIO81" s="195"/>
      <c r="VIP81" s="195"/>
      <c r="VIQ81" s="195"/>
      <c r="VIR81" s="195"/>
      <c r="VIS81" s="195"/>
      <c r="VIT81" s="195"/>
      <c r="VIU81" s="195"/>
      <c r="VIV81" s="195"/>
      <c r="VIW81" s="195"/>
      <c r="VIX81" s="195"/>
      <c r="VIY81" s="195"/>
      <c r="VIZ81" s="195"/>
      <c r="VJA81" s="195"/>
      <c r="VJB81" s="195"/>
      <c r="VJC81" s="195"/>
      <c r="VJD81" s="195"/>
      <c r="VJE81" s="195"/>
      <c r="VJF81" s="195"/>
      <c r="VJG81" s="195"/>
      <c r="VJH81" s="195"/>
      <c r="VJI81" s="195"/>
      <c r="VJJ81" s="195"/>
      <c r="VJK81" s="195"/>
      <c r="VJL81" s="195"/>
      <c r="VJM81" s="195"/>
      <c r="VJN81" s="195"/>
      <c r="VJO81" s="195"/>
      <c r="VJP81" s="195"/>
      <c r="VJQ81" s="195"/>
      <c r="VJR81" s="195"/>
      <c r="VJS81" s="195"/>
      <c r="VJT81" s="195"/>
      <c r="VJU81" s="195"/>
      <c r="VJV81" s="195"/>
      <c r="VJW81" s="195"/>
      <c r="VJX81" s="195"/>
      <c r="VJY81" s="195"/>
      <c r="VJZ81" s="195"/>
      <c r="VKA81" s="195"/>
      <c r="VKB81" s="195"/>
      <c r="VKC81" s="195"/>
      <c r="VKD81" s="195"/>
      <c r="VKE81" s="195"/>
      <c r="VKF81" s="195"/>
      <c r="VKG81" s="195"/>
      <c r="VKH81" s="195"/>
      <c r="VKI81" s="195"/>
      <c r="VKJ81" s="195"/>
      <c r="VKK81" s="195"/>
      <c r="VKL81" s="195"/>
      <c r="VKM81" s="195"/>
      <c r="VKN81" s="195"/>
      <c r="VKO81" s="195"/>
      <c r="VKP81" s="195"/>
      <c r="VKQ81" s="195"/>
      <c r="VKR81" s="195"/>
      <c r="VKS81" s="195"/>
      <c r="VKT81" s="195"/>
      <c r="VKU81" s="195"/>
      <c r="VKV81" s="195"/>
      <c r="VKW81" s="195"/>
      <c r="VKX81" s="195"/>
      <c r="VKY81" s="195"/>
      <c r="VKZ81" s="195"/>
      <c r="VLA81" s="195"/>
      <c r="VLB81" s="195"/>
      <c r="VLC81" s="195"/>
      <c r="VLD81" s="195"/>
      <c r="VLE81" s="195"/>
      <c r="VLF81" s="195"/>
      <c r="VLG81" s="195"/>
      <c r="VLH81" s="195"/>
      <c r="VLI81" s="195"/>
      <c r="VLJ81" s="195"/>
      <c r="VLK81" s="195"/>
      <c r="VLL81" s="195"/>
      <c r="VLM81" s="195"/>
      <c r="VLN81" s="195"/>
      <c r="VLO81" s="195"/>
      <c r="VLP81" s="195"/>
      <c r="VLQ81" s="195"/>
      <c r="VLR81" s="195"/>
      <c r="VLS81" s="195"/>
      <c r="VLT81" s="195"/>
      <c r="VLU81" s="195"/>
      <c r="VLV81" s="195"/>
      <c r="VLW81" s="195"/>
      <c r="VLX81" s="195"/>
      <c r="VLY81" s="195"/>
      <c r="VLZ81" s="195"/>
      <c r="VMA81" s="195"/>
      <c r="VMB81" s="195"/>
      <c r="VMC81" s="195"/>
      <c r="VMD81" s="195"/>
      <c r="VME81" s="195"/>
      <c r="VMF81" s="195"/>
      <c r="VMG81" s="195"/>
      <c r="VMH81" s="195"/>
      <c r="VMI81" s="195"/>
      <c r="VMJ81" s="195"/>
      <c r="VMK81" s="195"/>
      <c r="VML81" s="195"/>
      <c r="VMM81" s="195"/>
      <c r="VMN81" s="195"/>
      <c r="VMO81" s="195"/>
      <c r="VMP81" s="195"/>
      <c r="VMQ81" s="195"/>
      <c r="VMR81" s="195"/>
      <c r="VMS81" s="195"/>
      <c r="VMT81" s="195"/>
      <c r="VMU81" s="195"/>
      <c r="VMV81" s="195"/>
      <c r="VMW81" s="195"/>
      <c r="VMX81" s="195"/>
      <c r="VMY81" s="195"/>
      <c r="VMZ81" s="195"/>
      <c r="VNA81" s="195"/>
      <c r="VNB81" s="195"/>
      <c r="VNC81" s="195"/>
      <c r="VND81" s="195"/>
      <c r="VNE81" s="195"/>
      <c r="VNF81" s="195"/>
      <c r="VNG81" s="195"/>
      <c r="VNH81" s="195"/>
      <c r="VNI81" s="195"/>
      <c r="VNJ81" s="195"/>
      <c r="VNK81" s="195"/>
      <c r="VNL81" s="195"/>
      <c r="VNM81" s="195"/>
      <c r="VNN81" s="195"/>
      <c r="VNO81" s="195"/>
      <c r="VNP81" s="195"/>
      <c r="VNQ81" s="195"/>
      <c r="VNR81" s="195"/>
      <c r="VNS81" s="195"/>
      <c r="VNT81" s="195"/>
      <c r="VNU81" s="195"/>
      <c r="VNV81" s="195"/>
      <c r="VNW81" s="195"/>
      <c r="VNX81" s="195"/>
      <c r="VNY81" s="195"/>
      <c r="VNZ81" s="195"/>
      <c r="VOA81" s="195"/>
      <c r="VOB81" s="195"/>
      <c r="VOC81" s="195"/>
      <c r="VOD81" s="195"/>
      <c r="VOE81" s="195"/>
      <c r="VOF81" s="195"/>
      <c r="VOG81" s="195"/>
      <c r="VOH81" s="195"/>
      <c r="VOI81" s="195"/>
      <c r="VOJ81" s="195"/>
      <c r="VOK81" s="195"/>
      <c r="VOL81" s="195"/>
      <c r="VOM81" s="195"/>
      <c r="VON81" s="195"/>
      <c r="VOO81" s="195"/>
      <c r="VOP81" s="195"/>
      <c r="VOQ81" s="195"/>
      <c r="VOR81" s="195"/>
      <c r="VOS81" s="195"/>
      <c r="VOT81" s="195"/>
      <c r="VOU81" s="195"/>
      <c r="VOV81" s="195"/>
      <c r="VOW81" s="195"/>
      <c r="VOX81" s="195"/>
      <c r="VOY81" s="195"/>
      <c r="VOZ81" s="195"/>
      <c r="VPA81" s="195"/>
      <c r="VPB81" s="195"/>
      <c r="VPC81" s="195"/>
      <c r="VPD81" s="195"/>
      <c r="VPE81" s="195"/>
      <c r="VPF81" s="195"/>
      <c r="VPG81" s="195"/>
      <c r="VPH81" s="195"/>
      <c r="VPI81" s="195"/>
      <c r="VPJ81" s="195"/>
      <c r="VPK81" s="195"/>
      <c r="VPL81" s="195"/>
      <c r="VPM81" s="195"/>
      <c r="VPN81" s="195"/>
      <c r="VPO81" s="195"/>
      <c r="VPP81" s="195"/>
      <c r="VPQ81" s="195"/>
      <c r="VPR81" s="195"/>
      <c r="VPS81" s="195"/>
      <c r="VPT81" s="195"/>
      <c r="VPU81" s="195"/>
      <c r="VPV81" s="195"/>
      <c r="VPW81" s="195"/>
      <c r="VPX81" s="195"/>
      <c r="VPY81" s="195"/>
      <c r="VPZ81" s="195"/>
      <c r="VQA81" s="195"/>
      <c r="VQB81" s="195"/>
      <c r="VQC81" s="195"/>
      <c r="VQD81" s="195"/>
      <c r="VQE81" s="195"/>
      <c r="VQF81" s="195"/>
      <c r="VQG81" s="195"/>
      <c r="VQH81" s="195"/>
      <c r="VQI81" s="195"/>
      <c r="VQJ81" s="195"/>
      <c r="VQK81" s="195"/>
      <c r="VQL81" s="195"/>
      <c r="VQM81" s="195"/>
      <c r="VQN81" s="195"/>
      <c r="VQO81" s="195"/>
      <c r="VQP81" s="195"/>
      <c r="VQQ81" s="195"/>
      <c r="VQR81" s="195"/>
      <c r="VQS81" s="195"/>
      <c r="VQT81" s="195"/>
      <c r="VQU81" s="195"/>
      <c r="VQV81" s="195"/>
      <c r="VQW81" s="195"/>
      <c r="VQX81" s="195"/>
      <c r="VQY81" s="195"/>
      <c r="VQZ81" s="195"/>
      <c r="VRA81" s="195"/>
      <c r="VRB81" s="195"/>
      <c r="VRC81" s="195"/>
      <c r="VRD81" s="195"/>
      <c r="VRE81" s="195"/>
      <c r="VRF81" s="195"/>
      <c r="VRG81" s="195"/>
      <c r="VRH81" s="195"/>
      <c r="VRI81" s="195"/>
      <c r="VRJ81" s="195"/>
      <c r="VRK81" s="195"/>
      <c r="VRL81" s="195"/>
      <c r="VRM81" s="195"/>
      <c r="VRN81" s="195"/>
      <c r="VRO81" s="195"/>
      <c r="VRP81" s="195"/>
      <c r="VRQ81" s="195"/>
      <c r="VRR81" s="195"/>
      <c r="VRS81" s="195"/>
      <c r="VRT81" s="195"/>
      <c r="VRU81" s="195"/>
      <c r="VRV81" s="195"/>
      <c r="VRW81" s="195"/>
      <c r="VRX81" s="195"/>
      <c r="VRY81" s="195"/>
      <c r="VRZ81" s="195"/>
      <c r="VSA81" s="195"/>
      <c r="VSB81" s="195"/>
      <c r="VSC81" s="195"/>
      <c r="VSD81" s="195"/>
      <c r="VSE81" s="195"/>
      <c r="VSF81" s="195"/>
      <c r="VSG81" s="195"/>
      <c r="VSH81" s="195"/>
      <c r="VSI81" s="195"/>
      <c r="VSJ81" s="195"/>
      <c r="VSK81" s="195"/>
      <c r="VSL81" s="195"/>
      <c r="VSM81" s="195"/>
      <c r="VSN81" s="195"/>
      <c r="VSO81" s="195"/>
      <c r="VSP81" s="195"/>
      <c r="VSQ81" s="195"/>
      <c r="VSR81" s="195"/>
      <c r="VSS81" s="195"/>
      <c r="VST81" s="195"/>
      <c r="VSU81" s="195"/>
      <c r="VSV81" s="195"/>
      <c r="VSW81" s="195"/>
      <c r="VSX81" s="195"/>
      <c r="VSY81" s="195"/>
      <c r="VSZ81" s="195"/>
      <c r="VTA81" s="195"/>
      <c r="VTB81" s="195"/>
      <c r="VTC81" s="195"/>
      <c r="VTD81" s="195"/>
      <c r="VTE81" s="195"/>
      <c r="VTF81" s="195"/>
      <c r="VTG81" s="195"/>
      <c r="VTH81" s="195"/>
      <c r="VTI81" s="195"/>
      <c r="VTJ81" s="195"/>
      <c r="VTK81" s="195"/>
      <c r="VTL81" s="195"/>
      <c r="VTM81" s="195"/>
      <c r="VTN81" s="195"/>
      <c r="VTO81" s="195"/>
      <c r="VTP81" s="195"/>
      <c r="VTQ81" s="195"/>
      <c r="VTR81" s="195"/>
      <c r="VTS81" s="195"/>
      <c r="VTT81" s="195"/>
      <c r="VTU81" s="195"/>
      <c r="VTV81" s="195"/>
      <c r="VTW81" s="195"/>
      <c r="VTX81" s="195"/>
      <c r="VTY81" s="195"/>
      <c r="VTZ81" s="195"/>
      <c r="VUA81" s="195"/>
      <c r="VUB81" s="195"/>
      <c r="VUC81" s="195"/>
      <c r="VUD81" s="195"/>
      <c r="VUE81" s="195"/>
      <c r="VUF81" s="195"/>
      <c r="VUG81" s="195"/>
      <c r="VUH81" s="195"/>
      <c r="VUI81" s="195"/>
      <c r="VUJ81" s="195"/>
      <c r="VUK81" s="195"/>
      <c r="VUL81" s="195"/>
      <c r="VUM81" s="195"/>
      <c r="VUN81" s="195"/>
      <c r="VUO81" s="195"/>
      <c r="VUP81" s="195"/>
      <c r="VUQ81" s="195"/>
      <c r="VUR81" s="195"/>
      <c r="VUS81" s="195"/>
      <c r="VUT81" s="195"/>
      <c r="VUU81" s="195"/>
      <c r="VUV81" s="195"/>
      <c r="VUW81" s="195"/>
      <c r="VUX81" s="195"/>
      <c r="VUY81" s="195"/>
      <c r="VUZ81" s="195"/>
      <c r="VVA81" s="195"/>
      <c r="VVB81" s="195"/>
      <c r="VVC81" s="195"/>
      <c r="VVD81" s="195"/>
      <c r="VVE81" s="195"/>
      <c r="VVF81" s="195"/>
      <c r="VVG81" s="195"/>
      <c r="VVH81" s="195"/>
      <c r="VVI81" s="195"/>
      <c r="VVJ81" s="195"/>
      <c r="VVK81" s="195"/>
      <c r="VVL81" s="195"/>
      <c r="VVM81" s="195"/>
      <c r="VVN81" s="195"/>
      <c r="VVO81" s="195"/>
      <c r="VVP81" s="195"/>
      <c r="VVQ81" s="195"/>
      <c r="VVR81" s="195"/>
      <c r="VVS81" s="195"/>
      <c r="VVT81" s="195"/>
      <c r="VVU81" s="195"/>
      <c r="VVV81" s="195"/>
      <c r="VVW81" s="195"/>
      <c r="VVX81" s="195"/>
      <c r="VVY81" s="195"/>
      <c r="VVZ81" s="195"/>
      <c r="VWA81" s="195"/>
      <c r="VWB81" s="195"/>
      <c r="VWC81" s="195"/>
      <c r="VWD81" s="195"/>
      <c r="VWE81" s="195"/>
      <c r="VWF81" s="195"/>
      <c r="VWG81" s="195"/>
      <c r="VWH81" s="195"/>
      <c r="VWI81" s="195"/>
      <c r="VWJ81" s="195"/>
      <c r="VWK81" s="195"/>
      <c r="VWL81" s="195"/>
      <c r="VWM81" s="195"/>
      <c r="VWN81" s="195"/>
      <c r="VWO81" s="195"/>
      <c r="VWP81" s="195"/>
      <c r="VWQ81" s="195"/>
      <c r="VWR81" s="195"/>
      <c r="VWS81" s="195"/>
      <c r="VWT81" s="195"/>
      <c r="VWU81" s="195"/>
      <c r="VWV81" s="195"/>
      <c r="VWW81" s="195"/>
      <c r="VWX81" s="195"/>
      <c r="VWY81" s="195"/>
      <c r="VWZ81" s="195"/>
      <c r="VXA81" s="195"/>
      <c r="VXB81" s="195"/>
      <c r="VXC81" s="195"/>
      <c r="VXD81" s="195"/>
      <c r="VXE81" s="195"/>
      <c r="VXF81" s="195"/>
      <c r="VXG81" s="195"/>
      <c r="VXH81" s="195"/>
      <c r="VXI81" s="195"/>
      <c r="VXJ81" s="195"/>
      <c r="VXK81" s="195"/>
      <c r="VXL81" s="195"/>
      <c r="VXM81" s="195"/>
      <c r="VXN81" s="195"/>
      <c r="VXO81" s="195"/>
      <c r="VXP81" s="195"/>
      <c r="VXQ81" s="195"/>
      <c r="VXR81" s="195"/>
      <c r="VXS81" s="195"/>
      <c r="VXT81" s="195"/>
      <c r="VXU81" s="195"/>
      <c r="VXV81" s="195"/>
      <c r="VXW81" s="195"/>
      <c r="VXX81" s="195"/>
      <c r="VXY81" s="195"/>
      <c r="VXZ81" s="195"/>
      <c r="VYA81" s="195"/>
      <c r="VYB81" s="195"/>
      <c r="VYC81" s="195"/>
      <c r="VYD81" s="195"/>
      <c r="VYE81" s="195"/>
      <c r="VYF81" s="195"/>
      <c r="VYG81" s="195"/>
      <c r="VYH81" s="195"/>
      <c r="VYI81" s="195"/>
      <c r="VYJ81" s="195"/>
      <c r="VYK81" s="195"/>
      <c r="VYL81" s="195"/>
      <c r="VYM81" s="195"/>
      <c r="VYN81" s="195"/>
      <c r="VYO81" s="195"/>
      <c r="VYP81" s="195"/>
      <c r="VYQ81" s="195"/>
      <c r="VYR81" s="195"/>
      <c r="VYS81" s="195"/>
      <c r="VYT81" s="195"/>
      <c r="VYU81" s="195"/>
      <c r="VYV81" s="195"/>
      <c r="VYW81" s="195"/>
      <c r="VYX81" s="195"/>
      <c r="VYY81" s="195"/>
      <c r="VYZ81" s="195"/>
      <c r="VZA81" s="195"/>
      <c r="VZB81" s="195"/>
      <c r="VZC81" s="195"/>
      <c r="VZD81" s="195"/>
      <c r="VZE81" s="195"/>
      <c r="VZF81" s="195"/>
      <c r="VZG81" s="195"/>
      <c r="VZH81" s="195"/>
      <c r="VZI81" s="195"/>
      <c r="VZJ81" s="195"/>
      <c r="VZK81" s="195"/>
      <c r="VZL81" s="195"/>
      <c r="VZM81" s="195"/>
      <c r="VZN81" s="195"/>
      <c r="VZO81" s="195"/>
      <c r="VZP81" s="195"/>
      <c r="VZQ81" s="195"/>
      <c r="VZR81" s="195"/>
      <c r="VZS81" s="195"/>
      <c r="VZT81" s="195"/>
      <c r="VZU81" s="195"/>
      <c r="VZV81" s="195"/>
      <c r="VZW81" s="195"/>
      <c r="VZX81" s="195"/>
      <c r="VZY81" s="195"/>
      <c r="VZZ81" s="195"/>
      <c r="WAA81" s="195"/>
      <c r="WAB81" s="195"/>
      <c r="WAC81" s="195"/>
      <c r="WAD81" s="195"/>
      <c r="WAE81" s="195"/>
      <c r="WAF81" s="195"/>
      <c r="WAG81" s="195"/>
      <c r="WAH81" s="195"/>
      <c r="WAI81" s="195"/>
      <c r="WAJ81" s="195"/>
      <c r="WAK81" s="195"/>
      <c r="WAL81" s="195"/>
      <c r="WAM81" s="195"/>
      <c r="WAN81" s="195"/>
      <c r="WAO81" s="195"/>
      <c r="WAP81" s="195"/>
      <c r="WAQ81" s="195"/>
      <c r="WAR81" s="195"/>
      <c r="WAS81" s="195"/>
      <c r="WAT81" s="195"/>
      <c r="WAU81" s="195"/>
      <c r="WAV81" s="195"/>
      <c r="WAW81" s="195"/>
      <c r="WAX81" s="195"/>
      <c r="WAY81" s="195"/>
      <c r="WAZ81" s="195"/>
      <c r="WBA81" s="195"/>
      <c r="WBB81" s="195"/>
      <c r="WBC81" s="195"/>
      <c r="WBD81" s="195"/>
      <c r="WBE81" s="195"/>
      <c r="WBF81" s="195"/>
      <c r="WBG81" s="195"/>
      <c r="WBH81" s="195"/>
      <c r="WBI81" s="195"/>
      <c r="WBJ81" s="195"/>
      <c r="WBK81" s="195"/>
      <c r="WBL81" s="195"/>
      <c r="WBM81" s="195"/>
      <c r="WBN81" s="195"/>
      <c r="WBO81" s="195"/>
      <c r="WBP81" s="195"/>
      <c r="WBQ81" s="195"/>
      <c r="WBR81" s="195"/>
      <c r="WBS81" s="195"/>
      <c r="WBT81" s="195"/>
      <c r="WBU81" s="195"/>
      <c r="WBV81" s="195"/>
      <c r="WBW81" s="195"/>
      <c r="WBX81" s="195"/>
      <c r="WBY81" s="195"/>
      <c r="WBZ81" s="195"/>
      <c r="WCA81" s="195"/>
      <c r="WCB81" s="195"/>
      <c r="WCC81" s="195"/>
      <c r="WCD81" s="195"/>
      <c r="WCE81" s="195"/>
      <c r="WCF81" s="195"/>
      <c r="WCG81" s="195"/>
      <c r="WCH81" s="195"/>
      <c r="WCI81" s="195"/>
      <c r="WCJ81" s="195"/>
      <c r="WCK81" s="195"/>
      <c r="WCL81" s="195"/>
      <c r="WCM81" s="195"/>
      <c r="WCN81" s="195"/>
      <c r="WCO81" s="195"/>
      <c r="WCP81" s="195"/>
      <c r="WCQ81" s="195"/>
      <c r="WCR81" s="195"/>
      <c r="WCS81" s="195"/>
      <c r="WCT81" s="195"/>
      <c r="WCU81" s="195"/>
      <c r="WCV81" s="195"/>
      <c r="WCW81" s="195"/>
      <c r="WCX81" s="195"/>
      <c r="WCY81" s="195"/>
      <c r="WCZ81" s="195"/>
      <c r="WDA81" s="195"/>
      <c r="WDB81" s="195"/>
      <c r="WDC81" s="195"/>
      <c r="WDD81" s="195"/>
      <c r="WDE81" s="195"/>
      <c r="WDF81" s="195"/>
      <c r="WDG81" s="195"/>
      <c r="WDH81" s="195"/>
      <c r="WDI81" s="195"/>
      <c r="WDJ81" s="195"/>
      <c r="WDK81" s="195"/>
      <c r="WDL81" s="195"/>
      <c r="WDM81" s="195"/>
      <c r="WDN81" s="195"/>
      <c r="WDO81" s="195"/>
      <c r="WDP81" s="195"/>
      <c r="WDQ81" s="195"/>
      <c r="WDR81" s="195"/>
      <c r="WDS81" s="195"/>
      <c r="WDT81" s="195"/>
      <c r="WDU81" s="195"/>
      <c r="WDV81" s="195"/>
      <c r="WDW81" s="195"/>
      <c r="WDX81" s="195"/>
      <c r="WDY81" s="195"/>
      <c r="WDZ81" s="195"/>
      <c r="WEA81" s="195"/>
      <c r="WEB81" s="195"/>
      <c r="WEC81" s="195"/>
      <c r="WED81" s="195"/>
      <c r="WEE81" s="195"/>
      <c r="WEF81" s="195"/>
      <c r="WEG81" s="195"/>
      <c r="WEH81" s="195"/>
      <c r="WEI81" s="195"/>
      <c r="WEJ81" s="195"/>
      <c r="WEK81" s="195"/>
      <c r="WEL81" s="195"/>
      <c r="WEM81" s="195"/>
      <c r="WEN81" s="195"/>
      <c r="WEO81" s="195"/>
      <c r="WEP81" s="195"/>
      <c r="WEQ81" s="195"/>
      <c r="WER81" s="195"/>
      <c r="WES81" s="195"/>
      <c r="WET81" s="195"/>
      <c r="WEU81" s="195"/>
      <c r="WEV81" s="195"/>
      <c r="WEW81" s="195"/>
      <c r="WEX81" s="195"/>
      <c r="WEY81" s="195"/>
      <c r="WEZ81" s="195"/>
      <c r="WFA81" s="195"/>
      <c r="WFB81" s="195"/>
      <c r="WFC81" s="195"/>
      <c r="WFD81" s="195"/>
      <c r="WFE81" s="195"/>
      <c r="WFF81" s="195"/>
      <c r="WFG81" s="195"/>
      <c r="WFH81" s="195"/>
      <c r="WFI81" s="195"/>
      <c r="WFJ81" s="195"/>
      <c r="WFK81" s="195"/>
      <c r="WFL81" s="195"/>
      <c r="WFM81" s="195"/>
      <c r="WFN81" s="195"/>
      <c r="WFO81" s="195"/>
      <c r="WFP81" s="195"/>
      <c r="WFQ81" s="195"/>
      <c r="WFR81" s="195"/>
      <c r="WFS81" s="195"/>
      <c r="WFT81" s="195"/>
      <c r="WFU81" s="195"/>
      <c r="WFV81" s="195"/>
      <c r="WFW81" s="195"/>
      <c r="WFX81" s="195"/>
      <c r="WFY81" s="195"/>
      <c r="WFZ81" s="195"/>
      <c r="WGA81" s="195"/>
      <c r="WGB81" s="195"/>
      <c r="WGC81" s="195"/>
      <c r="WGD81" s="195"/>
      <c r="WGE81" s="195"/>
      <c r="WGF81" s="195"/>
      <c r="WGG81" s="195"/>
      <c r="WGH81" s="195"/>
      <c r="WGI81" s="195"/>
      <c r="WGJ81" s="195"/>
      <c r="WGK81" s="195"/>
      <c r="WGL81" s="195"/>
      <c r="WGM81" s="195"/>
      <c r="WGN81" s="195"/>
      <c r="WGO81" s="195"/>
      <c r="WGP81" s="195"/>
      <c r="WGQ81" s="195"/>
      <c r="WGR81" s="195"/>
      <c r="WGS81" s="195"/>
      <c r="WGT81" s="195"/>
      <c r="WGU81" s="195"/>
      <c r="WGV81" s="195"/>
      <c r="WGW81" s="195"/>
      <c r="WGX81" s="195"/>
      <c r="WGY81" s="195"/>
      <c r="WGZ81" s="195"/>
      <c r="WHA81" s="195"/>
      <c r="WHB81" s="195"/>
      <c r="WHC81" s="195"/>
      <c r="WHD81" s="195"/>
      <c r="WHE81" s="195"/>
      <c r="WHF81" s="195"/>
      <c r="WHG81" s="195"/>
      <c r="WHH81" s="195"/>
      <c r="WHI81" s="195"/>
      <c r="WHJ81" s="195"/>
      <c r="WHK81" s="195"/>
      <c r="WHL81" s="195"/>
      <c r="WHM81" s="195"/>
      <c r="WHN81" s="195"/>
      <c r="WHO81" s="195"/>
      <c r="WHP81" s="195"/>
      <c r="WHQ81" s="195"/>
      <c r="WHR81" s="195"/>
      <c r="WHS81" s="195"/>
      <c r="WHT81" s="195"/>
      <c r="WHU81" s="195"/>
      <c r="WHV81" s="195"/>
      <c r="WHW81" s="195"/>
      <c r="WHX81" s="195"/>
      <c r="WHY81" s="195"/>
      <c r="WHZ81" s="195"/>
      <c r="WIA81" s="195"/>
      <c r="WIB81" s="195"/>
      <c r="WIC81" s="195"/>
      <c r="WID81" s="195"/>
      <c r="WIE81" s="195"/>
      <c r="WIF81" s="195"/>
      <c r="WIG81" s="195"/>
      <c r="WIH81" s="195"/>
      <c r="WII81" s="195"/>
      <c r="WIJ81" s="195"/>
      <c r="WIK81" s="195"/>
      <c r="WIL81" s="195"/>
      <c r="WIM81" s="195"/>
      <c r="WIN81" s="195"/>
      <c r="WIO81" s="195"/>
      <c r="WIP81" s="195"/>
      <c r="WIQ81" s="195"/>
      <c r="WIR81" s="195"/>
      <c r="WIS81" s="195"/>
      <c r="WIT81" s="195"/>
      <c r="WIU81" s="195"/>
      <c r="WIV81" s="195"/>
      <c r="WIW81" s="195"/>
      <c r="WIX81" s="195"/>
      <c r="WIY81" s="195"/>
      <c r="WIZ81" s="195"/>
      <c r="WJA81" s="195"/>
      <c r="WJB81" s="195"/>
      <c r="WJC81" s="195"/>
      <c r="WJD81" s="195"/>
      <c r="WJE81" s="195"/>
      <c r="WJF81" s="195"/>
      <c r="WJG81" s="195"/>
      <c r="WJH81" s="195"/>
      <c r="WJI81" s="195"/>
      <c r="WJJ81" s="195"/>
      <c r="WJK81" s="195"/>
      <c r="WJL81" s="195"/>
      <c r="WJM81" s="195"/>
      <c r="WJN81" s="195"/>
      <c r="WJO81" s="195"/>
      <c r="WJP81" s="195"/>
      <c r="WJQ81" s="195"/>
      <c r="WJR81" s="195"/>
      <c r="WJS81" s="195"/>
      <c r="WJT81" s="195"/>
      <c r="WJU81" s="195"/>
      <c r="WJV81" s="195"/>
      <c r="WJW81" s="195"/>
      <c r="WJX81" s="195"/>
      <c r="WJY81" s="195"/>
      <c r="WJZ81" s="195"/>
      <c r="WKA81" s="195"/>
      <c r="WKB81" s="195"/>
      <c r="WKC81" s="195"/>
      <c r="WKD81" s="195"/>
      <c r="WKE81" s="195"/>
      <c r="WKF81" s="195"/>
      <c r="WKG81" s="195"/>
      <c r="WKH81" s="195"/>
      <c r="WKI81" s="195"/>
      <c r="WKJ81" s="195"/>
      <c r="WKK81" s="195"/>
      <c r="WKL81" s="195"/>
      <c r="WKM81" s="195"/>
      <c r="WKN81" s="195"/>
      <c r="WKO81" s="195"/>
      <c r="WKP81" s="195"/>
      <c r="WKQ81" s="195"/>
      <c r="WKR81" s="195"/>
      <c r="WKS81" s="195"/>
      <c r="WKT81" s="195"/>
      <c r="WKU81" s="195"/>
      <c r="WKV81" s="195"/>
      <c r="WKW81" s="195"/>
      <c r="WKX81" s="195"/>
      <c r="WKY81" s="195"/>
      <c r="WKZ81" s="195"/>
      <c r="WLA81" s="195"/>
      <c r="WLB81" s="195"/>
      <c r="WLC81" s="195"/>
      <c r="WLD81" s="195"/>
      <c r="WLE81" s="195"/>
      <c r="WLF81" s="195"/>
      <c r="WLG81" s="195"/>
      <c r="WLH81" s="195"/>
      <c r="WLI81" s="195"/>
      <c r="WLJ81" s="195"/>
      <c r="WLK81" s="195"/>
      <c r="WLL81" s="195"/>
      <c r="WLM81" s="195"/>
      <c r="WLN81" s="195"/>
      <c r="WLO81" s="195"/>
      <c r="WLP81" s="195"/>
      <c r="WLQ81" s="195"/>
      <c r="WLR81" s="195"/>
      <c r="WLS81" s="195"/>
      <c r="WLT81" s="195"/>
      <c r="WLU81" s="195"/>
      <c r="WLV81" s="195"/>
      <c r="WLW81" s="195"/>
      <c r="WLX81" s="195"/>
      <c r="WLY81" s="195"/>
      <c r="WLZ81" s="195"/>
      <c r="WMA81" s="195"/>
      <c r="WMB81" s="195"/>
      <c r="WMC81" s="195"/>
      <c r="WMD81" s="195"/>
      <c r="WME81" s="195"/>
      <c r="WMF81" s="195"/>
      <c r="WMG81" s="195"/>
      <c r="WMH81" s="195"/>
      <c r="WMI81" s="195"/>
      <c r="WMJ81" s="195"/>
      <c r="WMK81" s="195"/>
      <c r="WML81" s="195"/>
      <c r="WMM81" s="195"/>
      <c r="WMN81" s="195"/>
      <c r="WMO81" s="195"/>
      <c r="WMP81" s="195"/>
      <c r="WMQ81" s="195"/>
      <c r="WMR81" s="195"/>
      <c r="WMS81" s="195"/>
      <c r="WMT81" s="195"/>
      <c r="WMU81" s="195"/>
      <c r="WMV81" s="195"/>
      <c r="WMW81" s="195"/>
      <c r="WMX81" s="195"/>
      <c r="WMY81" s="195"/>
      <c r="WMZ81" s="195"/>
      <c r="WNA81" s="195"/>
      <c r="WNB81" s="195"/>
      <c r="WNC81" s="195"/>
      <c r="WND81" s="195"/>
      <c r="WNE81" s="195"/>
      <c r="WNF81" s="195"/>
      <c r="WNG81" s="195"/>
      <c r="WNH81" s="195"/>
      <c r="WNI81" s="195"/>
      <c r="WNJ81" s="195"/>
      <c r="WNK81" s="195"/>
      <c r="WNL81" s="195"/>
      <c r="WNM81" s="195"/>
      <c r="WNN81" s="195"/>
      <c r="WNO81" s="195"/>
      <c r="WNP81" s="195"/>
      <c r="WNQ81" s="195"/>
      <c r="WNR81" s="195"/>
      <c r="WNS81" s="195"/>
      <c r="WNT81" s="195"/>
      <c r="WNU81" s="195"/>
      <c r="WNV81" s="195"/>
      <c r="WNW81" s="195"/>
      <c r="WNX81" s="195"/>
      <c r="WNY81" s="195"/>
      <c r="WNZ81" s="195"/>
      <c r="WOA81" s="195"/>
      <c r="WOB81" s="195"/>
      <c r="WOC81" s="195"/>
      <c r="WOD81" s="195"/>
      <c r="WOE81" s="195"/>
      <c r="WOF81" s="195"/>
      <c r="WOG81" s="195"/>
      <c r="WOH81" s="195"/>
      <c r="WOI81" s="195"/>
      <c r="WOJ81" s="195"/>
      <c r="WOK81" s="195"/>
      <c r="WOL81" s="195"/>
      <c r="WOM81" s="195"/>
      <c r="WON81" s="195"/>
      <c r="WOO81" s="195"/>
      <c r="WOP81" s="195"/>
      <c r="WOQ81" s="195"/>
      <c r="WOR81" s="195"/>
      <c r="WOS81" s="195"/>
      <c r="WOT81" s="195"/>
      <c r="WOU81" s="195"/>
      <c r="WOV81" s="195"/>
      <c r="WOW81" s="195"/>
      <c r="WOX81" s="195"/>
      <c r="WOY81" s="195"/>
      <c r="WOZ81" s="195"/>
      <c r="WPA81" s="195"/>
      <c r="WPB81" s="195"/>
      <c r="WPC81" s="195"/>
      <c r="WPD81" s="195"/>
      <c r="WPE81" s="195"/>
      <c r="WPF81" s="195"/>
      <c r="WPG81" s="195"/>
      <c r="WPH81" s="195"/>
      <c r="WPI81" s="195"/>
      <c r="WPJ81" s="195"/>
      <c r="WPK81" s="195"/>
      <c r="WPL81" s="195"/>
      <c r="WPM81" s="195"/>
      <c r="WPN81" s="195"/>
      <c r="WPO81" s="195"/>
      <c r="WPP81" s="195"/>
      <c r="WPQ81" s="195"/>
      <c r="WPR81" s="195"/>
      <c r="WPS81" s="195"/>
      <c r="WPT81" s="195"/>
      <c r="WPU81" s="195"/>
      <c r="WPV81" s="195"/>
      <c r="WPW81" s="195"/>
      <c r="WPX81" s="195"/>
      <c r="WPY81" s="195"/>
      <c r="WPZ81" s="195"/>
      <c r="WQA81" s="195"/>
      <c r="WQB81" s="195"/>
      <c r="WQC81" s="195"/>
      <c r="WQD81" s="195"/>
      <c r="WQE81" s="195"/>
      <c r="WQF81" s="195"/>
      <c r="WQG81" s="195"/>
      <c r="WQH81" s="195"/>
      <c r="WQI81" s="195"/>
      <c r="WQJ81" s="195"/>
      <c r="WQK81" s="195"/>
      <c r="WQL81" s="195"/>
      <c r="WQM81" s="195"/>
      <c r="WQN81" s="195"/>
      <c r="WQO81" s="195"/>
      <c r="WQP81" s="195"/>
      <c r="WQQ81" s="195"/>
      <c r="WQR81" s="195"/>
      <c r="WQS81" s="195"/>
      <c r="WQT81" s="195"/>
      <c r="WQU81" s="195"/>
      <c r="WQV81" s="195"/>
      <c r="WQW81" s="195"/>
      <c r="WQX81" s="195"/>
      <c r="WQY81" s="195"/>
      <c r="WQZ81" s="195"/>
      <c r="WRA81" s="195"/>
      <c r="WRB81" s="195"/>
      <c r="WRC81" s="195"/>
      <c r="WRD81" s="195"/>
      <c r="WRE81" s="195"/>
      <c r="WRF81" s="195"/>
      <c r="WRG81" s="195"/>
      <c r="WRH81" s="195"/>
      <c r="WRI81" s="195"/>
      <c r="WRJ81" s="195"/>
      <c r="WRK81" s="195"/>
      <c r="WRL81" s="195"/>
      <c r="WRM81" s="195"/>
      <c r="WRN81" s="195"/>
      <c r="WRO81" s="195"/>
      <c r="WRP81" s="195"/>
      <c r="WRQ81" s="195"/>
      <c r="WRR81" s="195"/>
      <c r="WRS81" s="195"/>
      <c r="WRT81" s="195"/>
      <c r="WRU81" s="195"/>
      <c r="WRV81" s="195"/>
      <c r="WRW81" s="195"/>
      <c r="WRX81" s="195"/>
      <c r="WRY81" s="195"/>
      <c r="WRZ81" s="195"/>
      <c r="WSA81" s="195"/>
      <c r="WSB81" s="195"/>
      <c r="WSC81" s="195"/>
      <c r="WSD81" s="195"/>
      <c r="WSE81" s="195"/>
      <c r="WSF81" s="195"/>
      <c r="WSG81" s="195"/>
      <c r="WSH81" s="195"/>
      <c r="WSI81" s="195"/>
      <c r="WSJ81" s="195"/>
      <c r="WSK81" s="195"/>
      <c r="WSL81" s="195"/>
      <c r="WSM81" s="195"/>
      <c r="WSN81" s="195"/>
      <c r="WSO81" s="195"/>
      <c r="WSP81" s="195"/>
      <c r="WSQ81" s="195"/>
      <c r="WSR81" s="195"/>
      <c r="WSS81" s="195"/>
      <c r="WST81" s="195"/>
      <c r="WSU81" s="195"/>
      <c r="WSV81" s="195"/>
      <c r="WSW81" s="195"/>
      <c r="WSX81" s="195"/>
      <c r="WSY81" s="195"/>
      <c r="WSZ81" s="195"/>
      <c r="WTA81" s="195"/>
      <c r="WTB81" s="195"/>
      <c r="WTC81" s="195"/>
      <c r="WTD81" s="195"/>
      <c r="WTE81" s="195"/>
      <c r="WTF81" s="195"/>
      <c r="WTG81" s="195"/>
      <c r="WTH81" s="195"/>
      <c r="WTI81" s="195"/>
      <c r="WTJ81" s="195"/>
      <c r="WTK81" s="195"/>
      <c r="WTL81" s="195"/>
      <c r="WTM81" s="195"/>
      <c r="WTN81" s="195"/>
      <c r="WTO81" s="195"/>
      <c r="WTP81" s="195"/>
      <c r="WTQ81" s="195"/>
      <c r="WTR81" s="195"/>
      <c r="WTS81" s="195"/>
      <c r="WTT81" s="195"/>
      <c r="WTU81" s="195"/>
      <c r="WTV81" s="195"/>
      <c r="WTW81" s="195"/>
      <c r="WTX81" s="195"/>
      <c r="WTY81" s="195"/>
      <c r="WTZ81" s="195"/>
      <c r="WUA81" s="195"/>
      <c r="WUB81" s="195"/>
      <c r="WUC81" s="195"/>
      <c r="WUD81" s="195"/>
      <c r="WUE81" s="195"/>
      <c r="WUF81" s="195"/>
      <c r="WUG81" s="195"/>
      <c r="WUH81" s="195"/>
      <c r="WUI81" s="195"/>
      <c r="WUJ81" s="195"/>
      <c r="WUK81" s="195"/>
      <c r="WUL81" s="195"/>
      <c r="WUM81" s="195"/>
      <c r="WUN81" s="195"/>
      <c r="WUO81" s="195"/>
      <c r="WUP81" s="195"/>
      <c r="WUQ81" s="195"/>
      <c r="WUR81" s="195"/>
      <c r="WUS81" s="195"/>
      <c r="WUT81" s="195"/>
      <c r="WUU81" s="195"/>
      <c r="WUV81" s="195"/>
      <c r="WUW81" s="195"/>
      <c r="WUX81" s="195"/>
      <c r="WUY81" s="195"/>
      <c r="WUZ81" s="195"/>
      <c r="WVA81" s="195"/>
      <c r="WVB81" s="195"/>
      <c r="WVC81" s="195"/>
      <c r="WVD81" s="195"/>
      <c r="WVE81" s="195"/>
      <c r="WVF81" s="195"/>
      <c r="WVG81" s="195"/>
      <c r="WVH81" s="195"/>
      <c r="WVI81" s="195"/>
      <c r="WVJ81" s="195"/>
      <c r="WVK81" s="195"/>
      <c r="WVL81" s="195"/>
      <c r="WVM81" s="195"/>
      <c r="WVN81" s="195"/>
      <c r="WVO81" s="195"/>
      <c r="WVP81" s="195"/>
      <c r="WVQ81" s="195"/>
      <c r="WVR81" s="195"/>
      <c r="WVS81" s="195"/>
      <c r="WVT81" s="195"/>
      <c r="WVU81" s="195"/>
      <c r="WVV81" s="195"/>
      <c r="WVW81" s="195"/>
      <c r="WVX81" s="195"/>
      <c r="WVY81" s="195"/>
      <c r="WVZ81" s="195"/>
      <c r="WWA81" s="195"/>
      <c r="WWB81" s="195"/>
      <c r="WWC81" s="195"/>
      <c r="WWD81" s="195"/>
      <c r="WWE81" s="195"/>
      <c r="WWF81" s="195"/>
      <c r="WWG81" s="195"/>
      <c r="WWH81" s="195"/>
      <c r="WWI81" s="195"/>
      <c r="WWJ81" s="195"/>
      <c r="WWK81" s="195"/>
      <c r="WWL81" s="195"/>
      <c r="WWM81" s="195"/>
      <c r="WWN81" s="195"/>
      <c r="WWO81" s="195"/>
      <c r="WWP81" s="195"/>
      <c r="WWQ81" s="195"/>
      <c r="WWR81" s="195"/>
      <c r="WWS81" s="195"/>
      <c r="WWT81" s="195"/>
      <c r="WWU81" s="195"/>
      <c r="WWV81" s="195"/>
      <c r="WWW81" s="195"/>
      <c r="WWX81" s="195"/>
      <c r="WWY81" s="195"/>
      <c r="WWZ81" s="195"/>
      <c r="WXA81" s="195"/>
      <c r="WXB81" s="195"/>
      <c r="WXC81" s="195"/>
      <c r="WXD81" s="195"/>
      <c r="WXE81" s="195"/>
      <c r="WXF81" s="195"/>
      <c r="WXG81" s="195"/>
      <c r="WXH81" s="195"/>
      <c r="WXI81" s="195"/>
      <c r="WXJ81" s="195"/>
      <c r="WXK81" s="195"/>
      <c r="WXL81" s="195"/>
      <c r="WXM81" s="195"/>
      <c r="WXN81" s="195"/>
      <c r="WXO81" s="195"/>
      <c r="WXP81" s="195"/>
      <c r="WXQ81" s="195"/>
      <c r="WXR81" s="195"/>
      <c r="WXS81" s="195"/>
      <c r="WXT81" s="195"/>
      <c r="WXU81" s="195"/>
      <c r="WXV81" s="195"/>
      <c r="WXW81" s="195"/>
      <c r="WXX81" s="195"/>
      <c r="WXY81" s="195"/>
      <c r="WXZ81" s="195"/>
      <c r="WYA81" s="195"/>
      <c r="WYB81" s="195"/>
      <c r="WYC81" s="195"/>
      <c r="WYD81" s="195"/>
      <c r="WYE81" s="195"/>
      <c r="WYF81" s="195"/>
      <c r="WYG81" s="195"/>
      <c r="WYH81" s="195"/>
      <c r="WYI81" s="195"/>
      <c r="WYJ81" s="195"/>
      <c r="WYK81" s="195"/>
      <c r="WYL81" s="195"/>
      <c r="WYM81" s="195"/>
      <c r="WYN81" s="195"/>
      <c r="WYO81" s="195"/>
      <c r="WYP81" s="195"/>
      <c r="WYQ81" s="195"/>
      <c r="WYR81" s="195"/>
      <c r="WYS81" s="195"/>
      <c r="WYT81" s="195"/>
      <c r="WYU81" s="195"/>
      <c r="WYV81" s="195"/>
      <c r="WYW81" s="195"/>
      <c r="WYX81" s="195"/>
      <c r="WYY81" s="195"/>
      <c r="WYZ81" s="195"/>
      <c r="WZA81" s="195"/>
      <c r="WZB81" s="195"/>
      <c r="WZC81" s="195"/>
      <c r="WZD81" s="195"/>
      <c r="WZE81" s="195"/>
      <c r="WZF81" s="195"/>
      <c r="WZG81" s="195"/>
      <c r="WZH81" s="195"/>
      <c r="WZI81" s="195"/>
      <c r="WZJ81" s="195"/>
      <c r="WZK81" s="195"/>
      <c r="WZL81" s="195"/>
      <c r="WZM81" s="195"/>
      <c r="WZN81" s="195"/>
      <c r="WZO81" s="195"/>
      <c r="WZP81" s="195"/>
      <c r="WZQ81" s="195"/>
      <c r="WZR81" s="195"/>
      <c r="WZS81" s="195"/>
      <c r="WZT81" s="195"/>
      <c r="WZU81" s="195"/>
      <c r="WZV81" s="195"/>
      <c r="WZW81" s="195"/>
      <c r="WZX81" s="195"/>
      <c r="WZY81" s="195"/>
      <c r="WZZ81" s="195"/>
      <c r="XAA81" s="195"/>
      <c r="XAB81" s="195"/>
      <c r="XAC81" s="195"/>
      <c r="XAD81" s="195"/>
      <c r="XAE81" s="195"/>
      <c r="XAF81" s="195"/>
      <c r="XAG81" s="195"/>
      <c r="XAH81" s="195"/>
      <c r="XAI81" s="195"/>
      <c r="XAJ81" s="195"/>
      <c r="XAK81" s="195"/>
      <c r="XAL81" s="195"/>
      <c r="XAM81" s="195"/>
      <c r="XAN81" s="195"/>
      <c r="XAO81" s="195"/>
      <c r="XAP81" s="195"/>
      <c r="XAQ81" s="195"/>
      <c r="XAR81" s="195"/>
      <c r="XAS81" s="195"/>
      <c r="XAT81" s="195"/>
      <c r="XAU81" s="195"/>
      <c r="XAV81" s="195"/>
      <c r="XAW81" s="195"/>
      <c r="XAX81" s="195"/>
      <c r="XAY81" s="195"/>
      <c r="XAZ81" s="195"/>
      <c r="XBA81" s="195"/>
      <c r="XBB81" s="195"/>
      <c r="XBC81" s="195"/>
      <c r="XBD81" s="195"/>
      <c r="XBE81" s="195"/>
      <c r="XBF81" s="195"/>
      <c r="XBG81" s="195"/>
      <c r="XBH81" s="195"/>
      <c r="XBI81" s="195"/>
      <c r="XBJ81" s="195"/>
      <c r="XBK81" s="195"/>
      <c r="XBL81" s="195"/>
      <c r="XBM81" s="195"/>
      <c r="XBN81" s="195"/>
      <c r="XBO81" s="195"/>
      <c r="XBP81" s="195"/>
      <c r="XBQ81" s="195"/>
      <c r="XBR81" s="195"/>
      <c r="XBS81" s="195"/>
      <c r="XBT81" s="195"/>
      <c r="XBU81" s="195"/>
      <c r="XBV81" s="195"/>
      <c r="XBW81" s="195"/>
      <c r="XBX81" s="195"/>
      <c r="XBY81" s="195"/>
      <c r="XBZ81" s="195"/>
      <c r="XCA81" s="195"/>
      <c r="XCB81" s="195"/>
      <c r="XCC81" s="195"/>
      <c r="XCD81" s="195"/>
      <c r="XCE81" s="195"/>
      <c r="XCF81" s="195"/>
      <c r="XCG81" s="195"/>
      <c r="XCH81" s="195"/>
      <c r="XCI81" s="195"/>
      <c r="XCJ81" s="195"/>
      <c r="XCK81" s="195"/>
      <c r="XCL81" s="195"/>
      <c r="XCM81" s="195"/>
      <c r="XCN81" s="195"/>
      <c r="XCO81" s="195"/>
      <c r="XCP81" s="195"/>
      <c r="XCQ81" s="195"/>
      <c r="XCR81" s="195"/>
      <c r="XCS81" s="195"/>
      <c r="XCT81" s="195"/>
      <c r="XCU81" s="195"/>
      <c r="XCV81" s="195"/>
      <c r="XCW81" s="195"/>
      <c r="XCX81" s="195"/>
      <c r="XCY81" s="195"/>
      <c r="XCZ81" s="195"/>
      <c r="XDA81" s="195"/>
      <c r="XDB81" s="195"/>
      <c r="XDC81" s="195"/>
      <c r="XDD81" s="195"/>
      <c r="XDE81" s="195"/>
      <c r="XDF81" s="195"/>
      <c r="XDG81" s="195"/>
      <c r="XDH81" s="195"/>
      <c r="XDI81" s="195"/>
      <c r="XDJ81" s="195"/>
      <c r="XDK81" s="195"/>
      <c r="XDL81" s="195"/>
      <c r="XDM81" s="195"/>
      <c r="XDN81" s="195"/>
      <c r="XDO81" s="195"/>
      <c r="XDP81" s="195"/>
      <c r="XDQ81" s="195"/>
      <c r="XDR81" s="195"/>
      <c r="XDS81" s="195"/>
      <c r="XDT81" s="195"/>
      <c r="XDU81" s="195"/>
      <c r="XDV81" s="195"/>
      <c r="XDW81" s="195"/>
      <c r="XDX81" s="195"/>
      <c r="XDY81" s="195"/>
      <c r="XDZ81" s="195"/>
      <c r="XEA81" s="195"/>
      <c r="XEB81" s="195"/>
      <c r="XEC81" s="195"/>
      <c r="XED81" s="195"/>
      <c r="XEE81" s="195"/>
      <c r="XEF81" s="195"/>
      <c r="XEG81" s="195"/>
      <c r="XEH81" s="195"/>
      <c r="XEI81" s="195"/>
      <c r="XEJ81" s="195"/>
      <c r="XEK81" s="195"/>
      <c r="XEL81" s="195"/>
      <c r="XEM81" s="195"/>
      <c r="XEN81" s="195"/>
      <c r="XEO81" s="195"/>
      <c r="XEP81" s="195"/>
      <c r="XEQ81" s="195"/>
    </row>
    <row r="82" s="53" customFormat="1" ht="341" customHeight="1" spans="1:16371">
      <c r="A82" s="166">
        <v>11</v>
      </c>
      <c r="B82" s="165" t="s">
        <v>272</v>
      </c>
      <c r="C82" s="165" t="s">
        <v>252</v>
      </c>
      <c r="D82" s="165" t="s">
        <v>262</v>
      </c>
      <c r="E82" s="90" t="s">
        <v>168</v>
      </c>
      <c r="F82" s="165" t="s">
        <v>273</v>
      </c>
      <c r="G82" s="166">
        <f>H82</f>
        <v>223.02</v>
      </c>
      <c r="H82" s="166">
        <v>223.02</v>
      </c>
      <c r="I82" s="166"/>
      <c r="J82" s="195"/>
      <c r="K82" s="195"/>
      <c r="L82" s="90" t="s">
        <v>13</v>
      </c>
      <c r="M82" s="165" t="s">
        <v>274</v>
      </c>
      <c r="N82" s="165" t="s">
        <v>256</v>
      </c>
      <c r="O82" s="165"/>
      <c r="P82" s="165">
        <v>5</v>
      </c>
      <c r="Q82" s="165">
        <f t="shared" si="6"/>
        <v>0.0686</v>
      </c>
      <c r="R82" s="165">
        <v>0.0027</v>
      </c>
      <c r="S82" s="165">
        <v>0.0659</v>
      </c>
      <c r="T82" s="165">
        <f t="shared" si="5"/>
        <v>0.2588</v>
      </c>
      <c r="U82" s="165">
        <v>0.0124</v>
      </c>
      <c r="V82" s="165">
        <v>0.2464</v>
      </c>
      <c r="W82" s="165" t="s">
        <v>257</v>
      </c>
      <c r="X82" s="165" t="s">
        <v>258</v>
      </c>
      <c r="Y82" s="90" t="s">
        <v>275</v>
      </c>
      <c r="Z82" s="90" t="s">
        <v>276</v>
      </c>
      <c r="AA82" s="195"/>
      <c r="AB82" s="195"/>
      <c r="AC82" s="195"/>
      <c r="AD82" s="195"/>
      <c r="AE82" s="195"/>
      <c r="AF82" s="195"/>
      <c r="AG82" s="195"/>
      <c r="AH82" s="195"/>
      <c r="AI82" s="195"/>
      <c r="AJ82" s="195"/>
      <c r="AK82" s="195"/>
      <c r="AL82" s="195"/>
      <c r="AM82" s="195"/>
      <c r="AN82" s="195"/>
      <c r="AO82" s="195"/>
      <c r="AP82" s="195"/>
      <c r="AQ82" s="195"/>
      <c r="AR82" s="195"/>
      <c r="AS82" s="195"/>
      <c r="AT82" s="195"/>
      <c r="AU82" s="195"/>
      <c r="AV82" s="195"/>
      <c r="AW82" s="195"/>
      <c r="AX82" s="195"/>
      <c r="AY82" s="195"/>
      <c r="AZ82" s="195"/>
      <c r="BA82" s="195"/>
      <c r="BB82" s="195"/>
      <c r="BC82" s="195"/>
      <c r="BD82" s="195"/>
      <c r="BE82" s="195"/>
      <c r="BF82" s="195"/>
      <c r="BG82" s="195"/>
      <c r="BH82" s="195"/>
      <c r="BI82" s="195"/>
      <c r="BJ82" s="195"/>
      <c r="BK82" s="195"/>
      <c r="BL82" s="195"/>
      <c r="BM82" s="195"/>
      <c r="BN82" s="195"/>
      <c r="BO82" s="195"/>
      <c r="BP82" s="195"/>
      <c r="BQ82" s="195"/>
      <c r="BR82" s="195"/>
      <c r="BS82" s="195"/>
      <c r="BT82" s="195"/>
      <c r="BU82" s="195"/>
      <c r="BV82" s="195"/>
      <c r="BW82" s="195"/>
      <c r="BX82" s="195"/>
      <c r="BY82" s="195"/>
      <c r="BZ82" s="195"/>
      <c r="CA82" s="195"/>
      <c r="CB82" s="195"/>
      <c r="CC82" s="195"/>
      <c r="CD82" s="195"/>
      <c r="CE82" s="195"/>
      <c r="CF82" s="195"/>
      <c r="CG82" s="195"/>
      <c r="CH82" s="195"/>
      <c r="CI82" s="195"/>
      <c r="CJ82" s="195"/>
      <c r="CK82" s="195"/>
      <c r="CL82" s="195"/>
      <c r="CM82" s="195"/>
      <c r="CN82" s="195"/>
      <c r="CO82" s="195"/>
      <c r="CP82" s="195"/>
      <c r="CQ82" s="195"/>
      <c r="CR82" s="195"/>
      <c r="CS82" s="195"/>
      <c r="CT82" s="195"/>
      <c r="CU82" s="195"/>
      <c r="CV82" s="195"/>
      <c r="CW82" s="195"/>
      <c r="CX82" s="195"/>
      <c r="CY82" s="195"/>
      <c r="CZ82" s="195"/>
      <c r="DA82" s="195"/>
      <c r="DB82" s="195"/>
      <c r="DC82" s="195"/>
      <c r="DD82" s="195"/>
      <c r="DE82" s="195"/>
      <c r="DF82" s="195"/>
      <c r="DG82" s="195"/>
      <c r="DH82" s="195"/>
      <c r="DI82" s="195"/>
      <c r="DJ82" s="195"/>
      <c r="DK82" s="195"/>
      <c r="DL82" s="195"/>
      <c r="DM82" s="195"/>
      <c r="DN82" s="195"/>
      <c r="DO82" s="195"/>
      <c r="DP82" s="195"/>
      <c r="DQ82" s="195"/>
      <c r="DR82" s="195"/>
      <c r="DS82" s="195"/>
      <c r="DT82" s="195"/>
      <c r="DU82" s="195"/>
      <c r="DV82" s="195"/>
      <c r="DW82" s="195"/>
      <c r="DX82" s="195"/>
      <c r="DY82" s="195"/>
      <c r="DZ82" s="195"/>
      <c r="EA82" s="195"/>
      <c r="EB82" s="195"/>
      <c r="EC82" s="195"/>
      <c r="ED82" s="195"/>
      <c r="EE82" s="195"/>
      <c r="EF82" s="195"/>
      <c r="EG82" s="195"/>
      <c r="EH82" s="195"/>
      <c r="EI82" s="195"/>
      <c r="EJ82" s="195"/>
      <c r="EK82" s="195"/>
      <c r="EL82" s="195"/>
      <c r="EM82" s="195"/>
      <c r="EN82" s="195"/>
      <c r="EO82" s="195"/>
      <c r="EP82" s="195"/>
      <c r="EQ82" s="195"/>
      <c r="ER82" s="195"/>
      <c r="ES82" s="195"/>
      <c r="ET82" s="195"/>
      <c r="EU82" s="195"/>
      <c r="EV82" s="195"/>
      <c r="EW82" s="195"/>
      <c r="EX82" s="195"/>
      <c r="EY82" s="195"/>
      <c r="EZ82" s="195"/>
      <c r="FA82" s="195"/>
      <c r="FB82" s="195"/>
      <c r="FC82" s="195"/>
      <c r="FD82" s="195"/>
      <c r="FE82" s="195"/>
      <c r="FF82" s="195"/>
      <c r="FG82" s="195"/>
      <c r="FH82" s="195"/>
      <c r="FI82" s="195"/>
      <c r="FJ82" s="195"/>
      <c r="FK82" s="195"/>
      <c r="FL82" s="195"/>
      <c r="FM82" s="195"/>
      <c r="FN82" s="195"/>
      <c r="FO82" s="195"/>
      <c r="FP82" s="195"/>
      <c r="FQ82" s="195"/>
      <c r="FR82" s="195"/>
      <c r="FS82" s="195"/>
      <c r="FT82" s="195"/>
      <c r="FU82" s="195"/>
      <c r="FV82" s="195"/>
      <c r="FW82" s="195"/>
      <c r="FX82" s="195"/>
      <c r="FY82" s="195"/>
      <c r="FZ82" s="195"/>
      <c r="GA82" s="195"/>
      <c r="GB82" s="195"/>
      <c r="GC82" s="195"/>
      <c r="GD82" s="195"/>
      <c r="GE82" s="195"/>
      <c r="GF82" s="195"/>
      <c r="GG82" s="195"/>
      <c r="GH82" s="195"/>
      <c r="GI82" s="195"/>
      <c r="GJ82" s="195"/>
      <c r="GK82" s="195"/>
      <c r="GL82" s="195"/>
      <c r="GM82" s="195"/>
      <c r="GN82" s="195"/>
      <c r="GO82" s="195"/>
      <c r="GP82" s="195"/>
      <c r="GQ82" s="195"/>
      <c r="GR82" s="195"/>
      <c r="GS82" s="195"/>
      <c r="GT82" s="195"/>
      <c r="GU82" s="195"/>
      <c r="GV82" s="195"/>
      <c r="GW82" s="195"/>
      <c r="GX82" s="195"/>
      <c r="GY82" s="195"/>
      <c r="GZ82" s="195"/>
      <c r="HA82" s="195"/>
      <c r="HB82" s="195"/>
      <c r="HC82" s="195"/>
      <c r="HD82" s="195"/>
      <c r="HE82" s="195"/>
      <c r="HF82" s="195"/>
      <c r="HG82" s="195"/>
      <c r="HH82" s="195"/>
      <c r="HI82" s="195"/>
      <c r="HJ82" s="195"/>
      <c r="HK82" s="195"/>
      <c r="HL82" s="195"/>
      <c r="HM82" s="195"/>
      <c r="HN82" s="195"/>
      <c r="HO82" s="195"/>
      <c r="HP82" s="195"/>
      <c r="HQ82" s="195"/>
      <c r="HR82" s="195"/>
      <c r="HS82" s="195"/>
      <c r="HT82" s="195"/>
      <c r="HU82" s="195"/>
      <c r="HV82" s="195"/>
      <c r="HW82" s="195"/>
      <c r="HX82" s="195"/>
      <c r="HY82" s="195"/>
      <c r="HZ82" s="195"/>
      <c r="IA82" s="195"/>
      <c r="IB82" s="195"/>
      <c r="IC82" s="195"/>
      <c r="ID82" s="195"/>
      <c r="IE82" s="195"/>
      <c r="IF82" s="195"/>
      <c r="IG82" s="195"/>
      <c r="IH82" s="195"/>
      <c r="II82" s="195"/>
      <c r="IJ82" s="195"/>
      <c r="IK82" s="195"/>
      <c r="IL82" s="195"/>
      <c r="IM82" s="195"/>
      <c r="IN82" s="195"/>
      <c r="IO82" s="195"/>
      <c r="IP82" s="195"/>
      <c r="IQ82" s="195"/>
      <c r="IR82" s="195"/>
      <c r="IS82" s="195"/>
      <c r="IT82" s="195"/>
      <c r="IU82" s="195"/>
      <c r="IV82" s="195"/>
      <c r="IW82" s="195"/>
      <c r="IX82" s="195"/>
      <c r="IY82" s="195"/>
      <c r="IZ82" s="195"/>
      <c r="JA82" s="195"/>
      <c r="JB82" s="195"/>
      <c r="JC82" s="195"/>
      <c r="JD82" s="195"/>
      <c r="JE82" s="195"/>
      <c r="JF82" s="195"/>
      <c r="JG82" s="195"/>
      <c r="JH82" s="195"/>
      <c r="JI82" s="195"/>
      <c r="JJ82" s="195"/>
      <c r="JK82" s="195"/>
      <c r="JL82" s="195"/>
      <c r="JM82" s="195"/>
      <c r="JN82" s="195"/>
      <c r="JO82" s="195"/>
      <c r="JP82" s="195"/>
      <c r="JQ82" s="195"/>
      <c r="JR82" s="195"/>
      <c r="JS82" s="195"/>
      <c r="JT82" s="195"/>
      <c r="JU82" s="195"/>
      <c r="JV82" s="195"/>
      <c r="JW82" s="195"/>
      <c r="JX82" s="195"/>
      <c r="JY82" s="195"/>
      <c r="JZ82" s="195"/>
      <c r="KA82" s="195"/>
      <c r="KB82" s="195"/>
      <c r="KC82" s="195"/>
      <c r="KD82" s="195"/>
      <c r="KE82" s="195"/>
      <c r="KF82" s="195"/>
      <c r="KG82" s="195"/>
      <c r="KH82" s="195"/>
      <c r="KI82" s="195"/>
      <c r="KJ82" s="195"/>
      <c r="KK82" s="195"/>
      <c r="KL82" s="195"/>
      <c r="KM82" s="195"/>
      <c r="KN82" s="195"/>
      <c r="KO82" s="195"/>
      <c r="KP82" s="195"/>
      <c r="KQ82" s="195"/>
      <c r="KR82" s="195"/>
      <c r="KS82" s="195"/>
      <c r="KT82" s="195"/>
      <c r="KU82" s="195"/>
      <c r="KV82" s="195"/>
      <c r="KW82" s="195"/>
      <c r="KX82" s="195"/>
      <c r="KY82" s="195"/>
      <c r="KZ82" s="195"/>
      <c r="LA82" s="195"/>
      <c r="LB82" s="195"/>
      <c r="LC82" s="195"/>
      <c r="LD82" s="195"/>
      <c r="LE82" s="195"/>
      <c r="LF82" s="195"/>
      <c r="LG82" s="195"/>
      <c r="LH82" s="195"/>
      <c r="LI82" s="195"/>
      <c r="LJ82" s="195"/>
      <c r="LK82" s="195"/>
      <c r="LL82" s="195"/>
      <c r="LM82" s="195"/>
      <c r="LN82" s="195"/>
      <c r="LO82" s="195"/>
      <c r="LP82" s="195"/>
      <c r="LQ82" s="195"/>
      <c r="LR82" s="195"/>
      <c r="LS82" s="195"/>
      <c r="LT82" s="195"/>
      <c r="LU82" s="195"/>
      <c r="LV82" s="195"/>
      <c r="LW82" s="195"/>
      <c r="LX82" s="195"/>
      <c r="LY82" s="195"/>
      <c r="LZ82" s="195"/>
      <c r="MA82" s="195"/>
      <c r="MB82" s="195"/>
      <c r="MC82" s="195"/>
      <c r="MD82" s="195"/>
      <c r="ME82" s="195"/>
      <c r="MF82" s="195"/>
      <c r="MG82" s="195"/>
      <c r="MH82" s="195"/>
      <c r="MI82" s="195"/>
      <c r="MJ82" s="195"/>
      <c r="MK82" s="195"/>
      <c r="ML82" s="195"/>
      <c r="MM82" s="195"/>
      <c r="MN82" s="195"/>
      <c r="MO82" s="195"/>
      <c r="MP82" s="195"/>
      <c r="MQ82" s="195"/>
      <c r="MR82" s="195"/>
      <c r="MS82" s="195"/>
      <c r="MT82" s="195"/>
      <c r="MU82" s="195"/>
      <c r="MV82" s="195"/>
      <c r="MW82" s="195"/>
      <c r="MX82" s="195"/>
      <c r="MY82" s="195"/>
      <c r="MZ82" s="195"/>
      <c r="NA82" s="195"/>
      <c r="NB82" s="195"/>
      <c r="NC82" s="195"/>
      <c r="ND82" s="195"/>
      <c r="NE82" s="195"/>
      <c r="NF82" s="195"/>
      <c r="NG82" s="195"/>
      <c r="NH82" s="195"/>
      <c r="NI82" s="195"/>
      <c r="NJ82" s="195"/>
      <c r="NK82" s="195"/>
      <c r="NL82" s="195"/>
      <c r="NM82" s="195"/>
      <c r="NN82" s="195"/>
      <c r="NO82" s="195"/>
      <c r="NP82" s="195"/>
      <c r="NQ82" s="195"/>
      <c r="NR82" s="195"/>
      <c r="NS82" s="195"/>
      <c r="NT82" s="195"/>
      <c r="NU82" s="195"/>
      <c r="NV82" s="195"/>
      <c r="NW82" s="195"/>
      <c r="NX82" s="195"/>
      <c r="NY82" s="195"/>
      <c r="NZ82" s="195"/>
      <c r="OA82" s="195"/>
      <c r="OB82" s="195"/>
      <c r="OC82" s="195"/>
      <c r="OD82" s="195"/>
      <c r="OE82" s="195"/>
      <c r="OF82" s="195"/>
      <c r="OG82" s="195"/>
      <c r="OH82" s="195"/>
      <c r="OI82" s="195"/>
      <c r="OJ82" s="195"/>
      <c r="OK82" s="195"/>
      <c r="OL82" s="195"/>
      <c r="OM82" s="195"/>
      <c r="ON82" s="195"/>
      <c r="OO82" s="195"/>
      <c r="OP82" s="195"/>
      <c r="OQ82" s="195"/>
      <c r="OR82" s="195"/>
      <c r="OS82" s="195"/>
      <c r="OT82" s="195"/>
      <c r="OU82" s="195"/>
      <c r="OV82" s="195"/>
      <c r="OW82" s="195"/>
      <c r="OX82" s="195"/>
      <c r="OY82" s="195"/>
      <c r="OZ82" s="195"/>
      <c r="PA82" s="195"/>
      <c r="PB82" s="195"/>
      <c r="PC82" s="195"/>
      <c r="PD82" s="195"/>
      <c r="PE82" s="195"/>
      <c r="PF82" s="195"/>
      <c r="PG82" s="195"/>
      <c r="PH82" s="195"/>
      <c r="PI82" s="195"/>
      <c r="PJ82" s="195"/>
      <c r="PK82" s="195"/>
      <c r="PL82" s="195"/>
      <c r="PM82" s="195"/>
      <c r="PN82" s="195"/>
      <c r="PO82" s="195"/>
      <c r="PP82" s="195"/>
      <c r="PQ82" s="195"/>
      <c r="PR82" s="195"/>
      <c r="PS82" s="195"/>
      <c r="PT82" s="195"/>
      <c r="PU82" s="195"/>
      <c r="PV82" s="195"/>
      <c r="PW82" s="195"/>
      <c r="PX82" s="195"/>
      <c r="PY82" s="195"/>
      <c r="PZ82" s="195"/>
      <c r="QA82" s="195"/>
      <c r="QB82" s="195"/>
      <c r="QC82" s="195"/>
      <c r="QD82" s="195"/>
      <c r="QE82" s="195"/>
      <c r="QF82" s="195"/>
      <c r="QG82" s="195"/>
      <c r="QH82" s="195"/>
      <c r="QI82" s="195"/>
      <c r="QJ82" s="195"/>
      <c r="QK82" s="195"/>
      <c r="QL82" s="195"/>
      <c r="QM82" s="195"/>
      <c r="QN82" s="195"/>
      <c r="QO82" s="195"/>
      <c r="QP82" s="195"/>
      <c r="QQ82" s="195"/>
      <c r="QR82" s="195"/>
      <c r="QS82" s="195"/>
      <c r="QT82" s="195"/>
      <c r="QU82" s="195"/>
      <c r="QV82" s="195"/>
      <c r="QW82" s="195"/>
      <c r="QX82" s="195"/>
      <c r="QY82" s="195"/>
      <c r="QZ82" s="195"/>
      <c r="RA82" s="195"/>
      <c r="RB82" s="195"/>
      <c r="RC82" s="195"/>
      <c r="RD82" s="195"/>
      <c r="RE82" s="195"/>
      <c r="RF82" s="195"/>
      <c r="RG82" s="195"/>
      <c r="RH82" s="195"/>
      <c r="RI82" s="195"/>
      <c r="RJ82" s="195"/>
      <c r="RK82" s="195"/>
      <c r="RL82" s="195"/>
      <c r="RM82" s="195"/>
      <c r="RN82" s="195"/>
      <c r="RO82" s="195"/>
      <c r="RP82" s="195"/>
      <c r="RQ82" s="195"/>
      <c r="RR82" s="195"/>
      <c r="RS82" s="195"/>
      <c r="RT82" s="195"/>
      <c r="RU82" s="195"/>
      <c r="RV82" s="195"/>
      <c r="RW82" s="195"/>
      <c r="RX82" s="195"/>
      <c r="RY82" s="195"/>
      <c r="RZ82" s="195"/>
      <c r="SA82" s="195"/>
      <c r="SB82" s="195"/>
      <c r="SC82" s="195"/>
      <c r="SD82" s="195"/>
      <c r="SE82" s="195"/>
      <c r="SF82" s="195"/>
      <c r="SG82" s="195"/>
      <c r="SH82" s="195"/>
      <c r="SI82" s="195"/>
      <c r="SJ82" s="195"/>
      <c r="SK82" s="195"/>
      <c r="SL82" s="195"/>
      <c r="SM82" s="195"/>
      <c r="SN82" s="195"/>
      <c r="SO82" s="195"/>
      <c r="SP82" s="195"/>
      <c r="SQ82" s="195"/>
      <c r="SR82" s="195"/>
      <c r="SS82" s="195"/>
      <c r="ST82" s="195"/>
      <c r="SU82" s="195"/>
      <c r="SV82" s="195"/>
      <c r="SW82" s="195"/>
      <c r="SX82" s="195"/>
      <c r="SY82" s="195"/>
      <c r="SZ82" s="195"/>
      <c r="TA82" s="195"/>
      <c r="TB82" s="195"/>
      <c r="TC82" s="195"/>
      <c r="TD82" s="195"/>
      <c r="TE82" s="195"/>
      <c r="TF82" s="195"/>
      <c r="TG82" s="195"/>
      <c r="TH82" s="195"/>
      <c r="TI82" s="195"/>
      <c r="TJ82" s="195"/>
      <c r="TK82" s="195"/>
      <c r="TL82" s="195"/>
      <c r="TM82" s="195"/>
      <c r="TN82" s="195"/>
      <c r="TO82" s="195"/>
      <c r="TP82" s="195"/>
      <c r="TQ82" s="195"/>
      <c r="TR82" s="195"/>
      <c r="TS82" s="195"/>
      <c r="TT82" s="195"/>
      <c r="TU82" s="195"/>
      <c r="TV82" s="195"/>
      <c r="TW82" s="195"/>
      <c r="TX82" s="195"/>
      <c r="TY82" s="195"/>
      <c r="TZ82" s="195"/>
      <c r="UA82" s="195"/>
      <c r="UB82" s="195"/>
      <c r="UC82" s="195"/>
      <c r="UD82" s="195"/>
      <c r="UE82" s="195"/>
      <c r="UF82" s="195"/>
      <c r="UG82" s="195"/>
      <c r="UH82" s="195"/>
      <c r="UI82" s="195"/>
      <c r="UJ82" s="195"/>
      <c r="UK82" s="195"/>
      <c r="UL82" s="195"/>
      <c r="UM82" s="195"/>
      <c r="UN82" s="195"/>
      <c r="UO82" s="195"/>
      <c r="UP82" s="195"/>
      <c r="UQ82" s="195"/>
      <c r="UR82" s="195"/>
      <c r="US82" s="195"/>
      <c r="UT82" s="195"/>
      <c r="UU82" s="195"/>
      <c r="UV82" s="195"/>
      <c r="UW82" s="195"/>
      <c r="UX82" s="195"/>
      <c r="UY82" s="195"/>
      <c r="UZ82" s="195"/>
      <c r="VA82" s="195"/>
      <c r="VB82" s="195"/>
      <c r="VC82" s="195"/>
      <c r="VD82" s="195"/>
      <c r="VE82" s="195"/>
      <c r="VF82" s="195"/>
      <c r="VG82" s="195"/>
      <c r="VH82" s="195"/>
      <c r="VI82" s="195"/>
      <c r="VJ82" s="195"/>
      <c r="VK82" s="195"/>
      <c r="VL82" s="195"/>
      <c r="VM82" s="195"/>
      <c r="VN82" s="195"/>
      <c r="VO82" s="195"/>
      <c r="VP82" s="195"/>
      <c r="VQ82" s="195"/>
      <c r="VR82" s="195"/>
      <c r="VS82" s="195"/>
      <c r="VT82" s="195"/>
      <c r="VU82" s="195"/>
      <c r="VV82" s="195"/>
      <c r="VW82" s="195"/>
      <c r="VX82" s="195"/>
      <c r="VY82" s="195"/>
      <c r="VZ82" s="195"/>
      <c r="WA82" s="195"/>
      <c r="WB82" s="195"/>
      <c r="WC82" s="195"/>
      <c r="WD82" s="195"/>
      <c r="WE82" s="195"/>
      <c r="WF82" s="195"/>
      <c r="WG82" s="195"/>
      <c r="WH82" s="195"/>
      <c r="WI82" s="195"/>
      <c r="WJ82" s="195"/>
      <c r="WK82" s="195"/>
      <c r="WL82" s="195"/>
      <c r="WM82" s="195"/>
      <c r="WN82" s="195"/>
      <c r="WO82" s="195"/>
      <c r="WP82" s="195"/>
      <c r="WQ82" s="195"/>
      <c r="WR82" s="195"/>
      <c r="WS82" s="195"/>
      <c r="WT82" s="195"/>
      <c r="WU82" s="195"/>
      <c r="WV82" s="195"/>
      <c r="WW82" s="195"/>
      <c r="WX82" s="195"/>
      <c r="WY82" s="195"/>
      <c r="WZ82" s="195"/>
      <c r="XA82" s="195"/>
      <c r="XB82" s="195"/>
      <c r="XC82" s="195"/>
      <c r="XD82" s="195"/>
      <c r="XE82" s="195"/>
      <c r="XF82" s="195"/>
      <c r="XG82" s="195"/>
      <c r="XH82" s="195"/>
      <c r="XI82" s="195"/>
      <c r="XJ82" s="195"/>
      <c r="XK82" s="195"/>
      <c r="XL82" s="195"/>
      <c r="XM82" s="195"/>
      <c r="XN82" s="195"/>
      <c r="XO82" s="195"/>
      <c r="XP82" s="195"/>
      <c r="XQ82" s="195"/>
      <c r="XR82" s="195"/>
      <c r="XS82" s="195"/>
      <c r="XT82" s="195"/>
      <c r="XU82" s="195"/>
      <c r="XV82" s="195"/>
      <c r="XW82" s="195"/>
      <c r="XX82" s="195"/>
      <c r="XY82" s="195"/>
      <c r="XZ82" s="195"/>
      <c r="YA82" s="195"/>
      <c r="YB82" s="195"/>
      <c r="YC82" s="195"/>
      <c r="YD82" s="195"/>
      <c r="YE82" s="195"/>
      <c r="YF82" s="195"/>
      <c r="YG82" s="195"/>
      <c r="YH82" s="195"/>
      <c r="YI82" s="195"/>
      <c r="YJ82" s="195"/>
      <c r="YK82" s="195"/>
      <c r="YL82" s="195"/>
      <c r="YM82" s="195"/>
      <c r="YN82" s="195"/>
      <c r="YO82" s="195"/>
      <c r="YP82" s="195"/>
      <c r="YQ82" s="195"/>
      <c r="YR82" s="195"/>
      <c r="YS82" s="195"/>
      <c r="YT82" s="195"/>
      <c r="YU82" s="195"/>
      <c r="YV82" s="195"/>
      <c r="YW82" s="195"/>
      <c r="YX82" s="195"/>
      <c r="YY82" s="195"/>
      <c r="YZ82" s="195"/>
      <c r="ZA82" s="195"/>
      <c r="ZB82" s="195"/>
      <c r="ZC82" s="195"/>
      <c r="ZD82" s="195"/>
      <c r="ZE82" s="195"/>
      <c r="ZF82" s="195"/>
      <c r="ZG82" s="195"/>
      <c r="ZH82" s="195"/>
      <c r="ZI82" s="195"/>
      <c r="ZJ82" s="195"/>
      <c r="ZK82" s="195"/>
      <c r="ZL82" s="195"/>
      <c r="ZM82" s="195"/>
      <c r="ZN82" s="195"/>
      <c r="ZO82" s="195"/>
      <c r="ZP82" s="195"/>
      <c r="ZQ82" s="195"/>
      <c r="ZR82" s="195"/>
      <c r="ZS82" s="195"/>
      <c r="ZT82" s="195"/>
      <c r="ZU82" s="195"/>
      <c r="ZV82" s="195"/>
      <c r="ZW82" s="195"/>
      <c r="ZX82" s="195"/>
      <c r="ZY82" s="195"/>
      <c r="ZZ82" s="195"/>
      <c r="AAA82" s="195"/>
      <c r="AAB82" s="195"/>
      <c r="AAC82" s="195"/>
      <c r="AAD82" s="195"/>
      <c r="AAE82" s="195"/>
      <c r="AAF82" s="195"/>
      <c r="AAG82" s="195"/>
      <c r="AAH82" s="195"/>
      <c r="AAI82" s="195"/>
      <c r="AAJ82" s="195"/>
      <c r="AAK82" s="195"/>
      <c r="AAL82" s="195"/>
      <c r="AAM82" s="195"/>
      <c r="AAN82" s="195"/>
      <c r="AAO82" s="195"/>
      <c r="AAP82" s="195"/>
      <c r="AAQ82" s="195"/>
      <c r="AAR82" s="195"/>
      <c r="AAS82" s="195"/>
      <c r="AAT82" s="195"/>
      <c r="AAU82" s="195"/>
      <c r="AAV82" s="195"/>
      <c r="AAW82" s="195"/>
      <c r="AAX82" s="195"/>
      <c r="AAY82" s="195"/>
      <c r="AAZ82" s="195"/>
      <c r="ABA82" s="195"/>
      <c r="ABB82" s="195"/>
      <c r="ABC82" s="195"/>
      <c r="ABD82" s="195"/>
      <c r="ABE82" s="195"/>
      <c r="ABF82" s="195"/>
      <c r="ABG82" s="195"/>
      <c r="ABH82" s="195"/>
      <c r="ABI82" s="195"/>
      <c r="ABJ82" s="195"/>
      <c r="ABK82" s="195"/>
      <c r="ABL82" s="195"/>
      <c r="ABM82" s="195"/>
      <c r="ABN82" s="195"/>
      <c r="ABO82" s="195"/>
      <c r="ABP82" s="195"/>
      <c r="ABQ82" s="195"/>
      <c r="ABR82" s="195"/>
      <c r="ABS82" s="195"/>
      <c r="ABT82" s="195"/>
      <c r="ABU82" s="195"/>
      <c r="ABV82" s="195"/>
      <c r="ABW82" s="195"/>
      <c r="ABX82" s="195"/>
      <c r="ABY82" s="195"/>
      <c r="ABZ82" s="195"/>
      <c r="ACA82" s="195"/>
      <c r="ACB82" s="195"/>
      <c r="ACC82" s="195"/>
      <c r="ACD82" s="195"/>
      <c r="ACE82" s="195"/>
      <c r="ACF82" s="195"/>
      <c r="ACG82" s="195"/>
      <c r="ACH82" s="195"/>
      <c r="ACI82" s="195"/>
      <c r="ACJ82" s="195"/>
      <c r="ACK82" s="195"/>
      <c r="ACL82" s="195"/>
      <c r="ACM82" s="195"/>
      <c r="ACN82" s="195"/>
      <c r="ACO82" s="195"/>
      <c r="ACP82" s="195"/>
      <c r="ACQ82" s="195"/>
      <c r="ACR82" s="195"/>
      <c r="ACS82" s="195"/>
      <c r="ACT82" s="195"/>
      <c r="ACU82" s="195"/>
      <c r="ACV82" s="195"/>
      <c r="ACW82" s="195"/>
      <c r="ACX82" s="195"/>
      <c r="ACY82" s="195"/>
      <c r="ACZ82" s="195"/>
      <c r="ADA82" s="195"/>
      <c r="ADB82" s="195"/>
      <c r="ADC82" s="195"/>
      <c r="ADD82" s="195"/>
      <c r="ADE82" s="195"/>
      <c r="ADF82" s="195"/>
      <c r="ADG82" s="195"/>
      <c r="ADH82" s="195"/>
      <c r="ADI82" s="195"/>
      <c r="ADJ82" s="195"/>
      <c r="ADK82" s="195"/>
      <c r="ADL82" s="195"/>
      <c r="ADM82" s="195"/>
      <c r="ADN82" s="195"/>
      <c r="ADO82" s="195"/>
      <c r="ADP82" s="195"/>
      <c r="ADQ82" s="195"/>
      <c r="ADR82" s="195"/>
      <c r="ADS82" s="195"/>
      <c r="ADT82" s="195"/>
      <c r="ADU82" s="195"/>
      <c r="ADV82" s="195"/>
      <c r="ADW82" s="195"/>
      <c r="ADX82" s="195"/>
      <c r="ADY82" s="195"/>
      <c r="ADZ82" s="195"/>
      <c r="AEA82" s="195"/>
      <c r="AEB82" s="195"/>
      <c r="AEC82" s="195"/>
      <c r="AED82" s="195"/>
      <c r="AEE82" s="195"/>
      <c r="AEF82" s="195"/>
      <c r="AEG82" s="195"/>
      <c r="AEH82" s="195"/>
      <c r="AEI82" s="195"/>
      <c r="AEJ82" s="195"/>
      <c r="AEK82" s="195"/>
      <c r="AEL82" s="195"/>
      <c r="AEM82" s="195"/>
      <c r="AEN82" s="195"/>
      <c r="AEO82" s="195"/>
      <c r="AEP82" s="195"/>
      <c r="AEQ82" s="195"/>
      <c r="AER82" s="195"/>
      <c r="AES82" s="195"/>
      <c r="AET82" s="195"/>
      <c r="AEU82" s="195"/>
      <c r="AEV82" s="195"/>
      <c r="AEW82" s="195"/>
      <c r="AEX82" s="195"/>
      <c r="AEY82" s="195"/>
      <c r="AEZ82" s="195"/>
      <c r="AFA82" s="195"/>
      <c r="AFB82" s="195"/>
      <c r="AFC82" s="195"/>
      <c r="AFD82" s="195"/>
      <c r="AFE82" s="195"/>
      <c r="AFF82" s="195"/>
      <c r="AFG82" s="195"/>
      <c r="AFH82" s="195"/>
      <c r="AFI82" s="195"/>
      <c r="AFJ82" s="195"/>
      <c r="AFK82" s="195"/>
      <c r="AFL82" s="195"/>
      <c r="AFM82" s="195"/>
      <c r="AFN82" s="195"/>
      <c r="AFO82" s="195"/>
      <c r="AFP82" s="195"/>
      <c r="AFQ82" s="195"/>
      <c r="AFR82" s="195"/>
      <c r="AFS82" s="195"/>
      <c r="AFT82" s="195"/>
      <c r="AFU82" s="195"/>
      <c r="AFV82" s="195"/>
      <c r="AFW82" s="195"/>
      <c r="AFX82" s="195"/>
      <c r="AFY82" s="195"/>
      <c r="AFZ82" s="195"/>
      <c r="AGA82" s="195"/>
      <c r="AGB82" s="195"/>
      <c r="AGC82" s="195"/>
      <c r="AGD82" s="195"/>
      <c r="AGE82" s="195"/>
      <c r="AGF82" s="195"/>
      <c r="AGG82" s="195"/>
      <c r="AGH82" s="195"/>
      <c r="AGI82" s="195"/>
      <c r="AGJ82" s="195"/>
      <c r="AGK82" s="195"/>
      <c r="AGL82" s="195"/>
      <c r="AGM82" s="195"/>
      <c r="AGN82" s="195"/>
      <c r="AGO82" s="195"/>
      <c r="AGP82" s="195"/>
      <c r="AGQ82" s="195"/>
      <c r="AGR82" s="195"/>
      <c r="AGS82" s="195"/>
      <c r="AGT82" s="195"/>
      <c r="AGU82" s="195"/>
      <c r="AGV82" s="195"/>
      <c r="AGW82" s="195"/>
      <c r="AGX82" s="195"/>
      <c r="AGY82" s="195"/>
      <c r="AGZ82" s="195"/>
      <c r="AHA82" s="195"/>
      <c r="AHB82" s="195"/>
      <c r="AHC82" s="195"/>
      <c r="AHD82" s="195"/>
      <c r="AHE82" s="195"/>
      <c r="AHF82" s="195"/>
      <c r="AHG82" s="195"/>
      <c r="AHH82" s="195"/>
      <c r="AHI82" s="195"/>
      <c r="AHJ82" s="195"/>
      <c r="AHK82" s="195"/>
      <c r="AHL82" s="195"/>
      <c r="AHM82" s="195"/>
      <c r="AHN82" s="195"/>
      <c r="AHO82" s="195"/>
      <c r="AHP82" s="195"/>
      <c r="AHQ82" s="195"/>
      <c r="AHR82" s="195"/>
      <c r="AHS82" s="195"/>
      <c r="AHT82" s="195"/>
      <c r="AHU82" s="195"/>
      <c r="AHV82" s="195"/>
      <c r="AHW82" s="195"/>
      <c r="AHX82" s="195"/>
      <c r="AHY82" s="195"/>
      <c r="AHZ82" s="195"/>
      <c r="AIA82" s="195"/>
      <c r="AIB82" s="195"/>
      <c r="AIC82" s="195"/>
      <c r="AID82" s="195"/>
      <c r="AIE82" s="195"/>
      <c r="AIF82" s="195"/>
      <c r="AIG82" s="195"/>
      <c r="AIH82" s="195"/>
      <c r="AII82" s="195"/>
      <c r="AIJ82" s="195"/>
      <c r="AIK82" s="195"/>
      <c r="AIL82" s="195"/>
      <c r="AIM82" s="195"/>
      <c r="AIN82" s="195"/>
      <c r="AIO82" s="195"/>
      <c r="AIP82" s="195"/>
      <c r="AIQ82" s="195"/>
      <c r="AIR82" s="195"/>
      <c r="AIS82" s="195"/>
      <c r="AIT82" s="195"/>
      <c r="AIU82" s="195"/>
      <c r="AIV82" s="195"/>
      <c r="AIW82" s="195"/>
      <c r="AIX82" s="195"/>
      <c r="AIY82" s="195"/>
      <c r="AIZ82" s="195"/>
      <c r="AJA82" s="195"/>
      <c r="AJB82" s="195"/>
      <c r="AJC82" s="195"/>
      <c r="AJD82" s="195"/>
      <c r="AJE82" s="195"/>
      <c r="AJF82" s="195"/>
      <c r="AJG82" s="195"/>
      <c r="AJH82" s="195"/>
      <c r="AJI82" s="195"/>
      <c r="AJJ82" s="195"/>
      <c r="AJK82" s="195"/>
      <c r="AJL82" s="195"/>
      <c r="AJM82" s="195"/>
      <c r="AJN82" s="195"/>
      <c r="AJO82" s="195"/>
      <c r="AJP82" s="195"/>
      <c r="AJQ82" s="195"/>
      <c r="AJR82" s="195"/>
      <c r="AJS82" s="195"/>
      <c r="AJT82" s="195"/>
      <c r="AJU82" s="195"/>
      <c r="AJV82" s="195"/>
      <c r="AJW82" s="195"/>
      <c r="AJX82" s="195"/>
      <c r="AJY82" s="195"/>
      <c r="AJZ82" s="195"/>
      <c r="AKA82" s="195"/>
      <c r="AKB82" s="195"/>
      <c r="AKC82" s="195"/>
      <c r="AKD82" s="195"/>
      <c r="AKE82" s="195"/>
      <c r="AKF82" s="195"/>
      <c r="AKG82" s="195"/>
      <c r="AKH82" s="195"/>
      <c r="AKI82" s="195"/>
      <c r="AKJ82" s="195"/>
      <c r="AKK82" s="195"/>
      <c r="AKL82" s="195"/>
      <c r="AKM82" s="195"/>
      <c r="AKN82" s="195"/>
      <c r="AKO82" s="195"/>
      <c r="AKP82" s="195"/>
      <c r="AKQ82" s="195"/>
      <c r="AKR82" s="195"/>
      <c r="AKS82" s="195"/>
      <c r="AKT82" s="195"/>
      <c r="AKU82" s="195"/>
      <c r="AKV82" s="195"/>
      <c r="AKW82" s="195"/>
      <c r="AKX82" s="195"/>
      <c r="AKY82" s="195"/>
      <c r="AKZ82" s="195"/>
      <c r="ALA82" s="195"/>
      <c r="ALB82" s="195"/>
      <c r="ALC82" s="195"/>
      <c r="ALD82" s="195"/>
      <c r="ALE82" s="195"/>
      <c r="ALF82" s="195"/>
      <c r="ALG82" s="195"/>
      <c r="ALH82" s="195"/>
      <c r="ALI82" s="195"/>
      <c r="ALJ82" s="195"/>
      <c r="ALK82" s="195"/>
      <c r="ALL82" s="195"/>
      <c r="ALM82" s="195"/>
      <c r="ALN82" s="195"/>
      <c r="ALO82" s="195"/>
      <c r="ALP82" s="195"/>
      <c r="ALQ82" s="195"/>
      <c r="ALR82" s="195"/>
      <c r="ALS82" s="195"/>
      <c r="ALT82" s="195"/>
      <c r="ALU82" s="195"/>
      <c r="ALV82" s="195"/>
      <c r="ALW82" s="195"/>
      <c r="ALX82" s="195"/>
      <c r="ALY82" s="195"/>
      <c r="ALZ82" s="195"/>
      <c r="AMA82" s="195"/>
      <c r="AMB82" s="195"/>
      <c r="AMC82" s="195"/>
      <c r="AMD82" s="195"/>
      <c r="AME82" s="195"/>
      <c r="AMF82" s="195"/>
      <c r="AMG82" s="195"/>
      <c r="AMH82" s="195"/>
      <c r="AMI82" s="195"/>
      <c r="AMJ82" s="195"/>
      <c r="AMK82" s="195"/>
      <c r="AML82" s="195"/>
      <c r="AMM82" s="195"/>
      <c r="AMN82" s="195"/>
      <c r="AMO82" s="195"/>
      <c r="AMP82" s="195"/>
      <c r="AMQ82" s="195"/>
      <c r="AMR82" s="195"/>
      <c r="AMS82" s="195"/>
      <c r="AMT82" s="195"/>
      <c r="AMU82" s="195"/>
      <c r="AMV82" s="195"/>
      <c r="AMW82" s="195"/>
      <c r="AMX82" s="195"/>
      <c r="AMY82" s="195"/>
      <c r="AMZ82" s="195"/>
      <c r="ANA82" s="195"/>
      <c r="ANB82" s="195"/>
      <c r="ANC82" s="195"/>
      <c r="AND82" s="195"/>
      <c r="ANE82" s="195"/>
      <c r="ANF82" s="195"/>
      <c r="ANG82" s="195"/>
      <c r="ANH82" s="195"/>
      <c r="ANI82" s="195"/>
      <c r="ANJ82" s="195"/>
      <c r="ANK82" s="195"/>
      <c r="ANL82" s="195"/>
      <c r="ANM82" s="195"/>
      <c r="ANN82" s="195"/>
      <c r="ANO82" s="195"/>
      <c r="ANP82" s="195"/>
      <c r="ANQ82" s="195"/>
      <c r="ANR82" s="195"/>
      <c r="ANS82" s="195"/>
      <c r="ANT82" s="195"/>
      <c r="ANU82" s="195"/>
      <c r="ANV82" s="195"/>
      <c r="ANW82" s="195"/>
      <c r="ANX82" s="195"/>
      <c r="ANY82" s="195"/>
      <c r="ANZ82" s="195"/>
      <c r="AOA82" s="195"/>
      <c r="AOB82" s="195"/>
      <c r="AOC82" s="195"/>
      <c r="AOD82" s="195"/>
      <c r="AOE82" s="195"/>
      <c r="AOF82" s="195"/>
      <c r="AOG82" s="195"/>
      <c r="AOH82" s="195"/>
      <c r="AOI82" s="195"/>
      <c r="AOJ82" s="195"/>
      <c r="AOK82" s="195"/>
      <c r="AOL82" s="195"/>
      <c r="AOM82" s="195"/>
      <c r="AON82" s="195"/>
      <c r="AOO82" s="195"/>
      <c r="AOP82" s="195"/>
      <c r="AOQ82" s="195"/>
      <c r="AOR82" s="195"/>
      <c r="AOS82" s="195"/>
      <c r="AOT82" s="195"/>
      <c r="AOU82" s="195"/>
      <c r="AOV82" s="195"/>
      <c r="AOW82" s="195"/>
      <c r="AOX82" s="195"/>
      <c r="AOY82" s="195"/>
      <c r="AOZ82" s="195"/>
      <c r="APA82" s="195"/>
      <c r="APB82" s="195"/>
      <c r="APC82" s="195"/>
      <c r="APD82" s="195"/>
      <c r="APE82" s="195"/>
      <c r="APF82" s="195"/>
      <c r="APG82" s="195"/>
      <c r="APH82" s="195"/>
      <c r="API82" s="195"/>
      <c r="APJ82" s="195"/>
      <c r="APK82" s="195"/>
      <c r="APL82" s="195"/>
      <c r="APM82" s="195"/>
      <c r="APN82" s="195"/>
      <c r="APO82" s="195"/>
      <c r="APP82" s="195"/>
      <c r="APQ82" s="195"/>
      <c r="APR82" s="195"/>
      <c r="APS82" s="195"/>
      <c r="APT82" s="195"/>
      <c r="APU82" s="195"/>
      <c r="APV82" s="195"/>
      <c r="APW82" s="195"/>
      <c r="APX82" s="195"/>
      <c r="APY82" s="195"/>
      <c r="APZ82" s="195"/>
      <c r="AQA82" s="195"/>
      <c r="AQB82" s="195"/>
      <c r="AQC82" s="195"/>
      <c r="AQD82" s="195"/>
      <c r="AQE82" s="195"/>
      <c r="AQF82" s="195"/>
      <c r="AQG82" s="195"/>
      <c r="AQH82" s="195"/>
      <c r="AQI82" s="195"/>
      <c r="AQJ82" s="195"/>
      <c r="AQK82" s="195"/>
      <c r="AQL82" s="195"/>
      <c r="AQM82" s="195"/>
      <c r="AQN82" s="195"/>
      <c r="AQO82" s="195"/>
      <c r="AQP82" s="195"/>
      <c r="AQQ82" s="195"/>
      <c r="AQR82" s="195"/>
      <c r="AQS82" s="195"/>
      <c r="AQT82" s="195"/>
      <c r="AQU82" s="195"/>
      <c r="AQV82" s="195"/>
      <c r="AQW82" s="195"/>
      <c r="AQX82" s="195"/>
      <c r="AQY82" s="195"/>
      <c r="AQZ82" s="195"/>
      <c r="ARA82" s="195"/>
      <c r="ARB82" s="195"/>
      <c r="ARC82" s="195"/>
      <c r="ARD82" s="195"/>
      <c r="ARE82" s="195"/>
      <c r="ARF82" s="195"/>
      <c r="ARG82" s="195"/>
      <c r="ARH82" s="195"/>
      <c r="ARI82" s="195"/>
      <c r="ARJ82" s="195"/>
      <c r="ARK82" s="195"/>
      <c r="ARL82" s="195"/>
      <c r="ARM82" s="195"/>
      <c r="ARN82" s="195"/>
      <c r="ARO82" s="195"/>
      <c r="ARP82" s="195"/>
      <c r="ARQ82" s="195"/>
      <c r="ARR82" s="195"/>
      <c r="ARS82" s="195"/>
      <c r="ART82" s="195"/>
      <c r="ARU82" s="195"/>
      <c r="ARV82" s="195"/>
      <c r="ARW82" s="195"/>
      <c r="ARX82" s="195"/>
      <c r="ARY82" s="195"/>
      <c r="ARZ82" s="195"/>
      <c r="ASA82" s="195"/>
      <c r="ASB82" s="195"/>
      <c r="ASC82" s="195"/>
      <c r="ASD82" s="195"/>
      <c r="ASE82" s="195"/>
      <c r="ASF82" s="195"/>
      <c r="ASG82" s="195"/>
      <c r="ASH82" s="195"/>
      <c r="ASI82" s="195"/>
      <c r="ASJ82" s="195"/>
      <c r="ASK82" s="195"/>
      <c r="ASL82" s="195"/>
      <c r="ASM82" s="195"/>
      <c r="ASN82" s="195"/>
      <c r="ASO82" s="195"/>
      <c r="ASP82" s="195"/>
      <c r="ASQ82" s="195"/>
      <c r="ASR82" s="195"/>
      <c r="ASS82" s="195"/>
      <c r="AST82" s="195"/>
      <c r="ASU82" s="195"/>
      <c r="ASV82" s="195"/>
      <c r="ASW82" s="195"/>
      <c r="ASX82" s="195"/>
      <c r="ASY82" s="195"/>
      <c r="ASZ82" s="195"/>
      <c r="ATA82" s="195"/>
      <c r="ATB82" s="195"/>
      <c r="ATC82" s="195"/>
      <c r="ATD82" s="195"/>
      <c r="ATE82" s="195"/>
      <c r="ATF82" s="195"/>
      <c r="ATG82" s="195"/>
      <c r="ATH82" s="195"/>
      <c r="ATI82" s="195"/>
      <c r="ATJ82" s="195"/>
      <c r="ATK82" s="195"/>
      <c r="ATL82" s="195"/>
      <c r="ATM82" s="195"/>
      <c r="ATN82" s="195"/>
      <c r="ATO82" s="195"/>
      <c r="ATP82" s="195"/>
      <c r="ATQ82" s="195"/>
      <c r="ATR82" s="195"/>
      <c r="ATS82" s="195"/>
      <c r="ATT82" s="195"/>
      <c r="ATU82" s="195"/>
      <c r="ATV82" s="195"/>
      <c r="ATW82" s="195"/>
      <c r="ATX82" s="195"/>
      <c r="ATY82" s="195"/>
      <c r="ATZ82" s="195"/>
      <c r="AUA82" s="195"/>
      <c r="AUB82" s="195"/>
      <c r="AUC82" s="195"/>
      <c r="AUD82" s="195"/>
      <c r="AUE82" s="195"/>
      <c r="AUF82" s="195"/>
      <c r="AUG82" s="195"/>
      <c r="AUH82" s="195"/>
      <c r="AUI82" s="195"/>
      <c r="AUJ82" s="195"/>
      <c r="AUK82" s="195"/>
      <c r="AUL82" s="195"/>
      <c r="AUM82" s="195"/>
      <c r="AUN82" s="195"/>
      <c r="AUO82" s="195"/>
      <c r="AUP82" s="195"/>
      <c r="AUQ82" s="195"/>
      <c r="AUR82" s="195"/>
      <c r="AUS82" s="195"/>
      <c r="AUT82" s="195"/>
      <c r="AUU82" s="195"/>
      <c r="AUV82" s="195"/>
      <c r="AUW82" s="195"/>
      <c r="AUX82" s="195"/>
      <c r="AUY82" s="195"/>
      <c r="AUZ82" s="195"/>
      <c r="AVA82" s="195"/>
      <c r="AVB82" s="195"/>
      <c r="AVC82" s="195"/>
      <c r="AVD82" s="195"/>
      <c r="AVE82" s="195"/>
      <c r="AVF82" s="195"/>
      <c r="AVG82" s="195"/>
      <c r="AVH82" s="195"/>
      <c r="AVI82" s="195"/>
      <c r="AVJ82" s="195"/>
      <c r="AVK82" s="195"/>
      <c r="AVL82" s="195"/>
      <c r="AVM82" s="195"/>
      <c r="AVN82" s="195"/>
      <c r="AVO82" s="195"/>
      <c r="AVP82" s="195"/>
      <c r="AVQ82" s="195"/>
      <c r="AVR82" s="195"/>
      <c r="AVS82" s="195"/>
      <c r="AVT82" s="195"/>
      <c r="AVU82" s="195"/>
      <c r="AVV82" s="195"/>
      <c r="AVW82" s="195"/>
      <c r="AVX82" s="195"/>
      <c r="AVY82" s="195"/>
      <c r="AVZ82" s="195"/>
      <c r="AWA82" s="195"/>
      <c r="AWB82" s="195"/>
      <c r="AWC82" s="195"/>
      <c r="AWD82" s="195"/>
      <c r="AWE82" s="195"/>
      <c r="AWF82" s="195"/>
      <c r="AWG82" s="195"/>
      <c r="AWH82" s="195"/>
      <c r="AWI82" s="195"/>
      <c r="AWJ82" s="195"/>
      <c r="AWK82" s="195"/>
      <c r="AWL82" s="195"/>
      <c r="AWM82" s="195"/>
      <c r="AWN82" s="195"/>
      <c r="AWO82" s="195"/>
      <c r="AWP82" s="195"/>
      <c r="AWQ82" s="195"/>
      <c r="AWR82" s="195"/>
      <c r="AWS82" s="195"/>
      <c r="AWT82" s="195"/>
      <c r="AWU82" s="195"/>
      <c r="AWV82" s="195"/>
      <c r="AWW82" s="195"/>
      <c r="AWX82" s="195"/>
      <c r="AWY82" s="195"/>
      <c r="AWZ82" s="195"/>
      <c r="AXA82" s="195"/>
      <c r="AXB82" s="195"/>
      <c r="AXC82" s="195"/>
      <c r="AXD82" s="195"/>
      <c r="AXE82" s="195"/>
      <c r="AXF82" s="195"/>
      <c r="AXG82" s="195"/>
      <c r="AXH82" s="195"/>
      <c r="AXI82" s="195"/>
      <c r="AXJ82" s="195"/>
      <c r="AXK82" s="195"/>
      <c r="AXL82" s="195"/>
      <c r="AXM82" s="195"/>
      <c r="AXN82" s="195"/>
      <c r="AXO82" s="195"/>
      <c r="AXP82" s="195"/>
      <c r="AXQ82" s="195"/>
      <c r="AXR82" s="195"/>
      <c r="AXS82" s="195"/>
      <c r="AXT82" s="195"/>
      <c r="AXU82" s="195"/>
      <c r="AXV82" s="195"/>
      <c r="AXW82" s="195"/>
      <c r="AXX82" s="195"/>
      <c r="AXY82" s="195"/>
      <c r="AXZ82" s="195"/>
      <c r="AYA82" s="195"/>
      <c r="AYB82" s="195"/>
      <c r="AYC82" s="195"/>
      <c r="AYD82" s="195"/>
      <c r="AYE82" s="195"/>
      <c r="AYF82" s="195"/>
      <c r="AYG82" s="195"/>
      <c r="AYH82" s="195"/>
      <c r="AYI82" s="195"/>
      <c r="AYJ82" s="195"/>
      <c r="AYK82" s="195"/>
      <c r="AYL82" s="195"/>
      <c r="AYM82" s="195"/>
      <c r="AYN82" s="195"/>
      <c r="AYO82" s="195"/>
      <c r="AYP82" s="195"/>
      <c r="AYQ82" s="195"/>
      <c r="AYR82" s="195"/>
      <c r="AYS82" s="195"/>
      <c r="AYT82" s="195"/>
      <c r="AYU82" s="195"/>
      <c r="AYV82" s="195"/>
      <c r="AYW82" s="195"/>
      <c r="AYX82" s="195"/>
      <c r="AYY82" s="195"/>
      <c r="AYZ82" s="195"/>
      <c r="AZA82" s="195"/>
      <c r="AZB82" s="195"/>
      <c r="AZC82" s="195"/>
      <c r="AZD82" s="195"/>
      <c r="AZE82" s="195"/>
      <c r="AZF82" s="195"/>
      <c r="AZG82" s="195"/>
      <c r="AZH82" s="195"/>
      <c r="AZI82" s="195"/>
      <c r="AZJ82" s="195"/>
      <c r="AZK82" s="195"/>
      <c r="AZL82" s="195"/>
      <c r="AZM82" s="195"/>
      <c r="AZN82" s="195"/>
      <c r="AZO82" s="195"/>
      <c r="AZP82" s="195"/>
      <c r="AZQ82" s="195"/>
      <c r="AZR82" s="195"/>
      <c r="AZS82" s="195"/>
      <c r="AZT82" s="195"/>
      <c r="AZU82" s="195"/>
      <c r="AZV82" s="195"/>
      <c r="AZW82" s="195"/>
      <c r="AZX82" s="195"/>
      <c r="AZY82" s="195"/>
      <c r="AZZ82" s="195"/>
      <c r="BAA82" s="195"/>
      <c r="BAB82" s="195"/>
      <c r="BAC82" s="195"/>
      <c r="BAD82" s="195"/>
      <c r="BAE82" s="195"/>
      <c r="BAF82" s="195"/>
      <c r="BAG82" s="195"/>
      <c r="BAH82" s="195"/>
      <c r="BAI82" s="195"/>
      <c r="BAJ82" s="195"/>
      <c r="BAK82" s="195"/>
      <c r="BAL82" s="195"/>
      <c r="BAM82" s="195"/>
      <c r="BAN82" s="195"/>
      <c r="BAO82" s="195"/>
      <c r="BAP82" s="195"/>
      <c r="BAQ82" s="195"/>
      <c r="BAR82" s="195"/>
      <c r="BAS82" s="195"/>
      <c r="BAT82" s="195"/>
      <c r="BAU82" s="195"/>
      <c r="BAV82" s="195"/>
      <c r="BAW82" s="195"/>
      <c r="BAX82" s="195"/>
      <c r="BAY82" s="195"/>
      <c r="BAZ82" s="195"/>
      <c r="BBA82" s="195"/>
      <c r="BBB82" s="195"/>
      <c r="BBC82" s="195"/>
      <c r="BBD82" s="195"/>
      <c r="BBE82" s="195"/>
      <c r="BBF82" s="195"/>
      <c r="BBG82" s="195"/>
      <c r="BBH82" s="195"/>
      <c r="BBI82" s="195"/>
      <c r="BBJ82" s="195"/>
      <c r="BBK82" s="195"/>
      <c r="BBL82" s="195"/>
      <c r="BBM82" s="195"/>
      <c r="BBN82" s="195"/>
      <c r="BBO82" s="195"/>
      <c r="BBP82" s="195"/>
      <c r="BBQ82" s="195"/>
      <c r="BBR82" s="195"/>
      <c r="BBS82" s="195"/>
      <c r="BBT82" s="195"/>
      <c r="BBU82" s="195"/>
      <c r="BBV82" s="195"/>
      <c r="BBW82" s="195"/>
      <c r="BBX82" s="195"/>
      <c r="BBY82" s="195"/>
      <c r="BBZ82" s="195"/>
      <c r="BCA82" s="195"/>
      <c r="BCB82" s="195"/>
      <c r="BCC82" s="195"/>
      <c r="BCD82" s="195"/>
      <c r="BCE82" s="195"/>
      <c r="BCF82" s="195"/>
      <c r="BCG82" s="195"/>
      <c r="BCH82" s="195"/>
      <c r="BCI82" s="195"/>
      <c r="BCJ82" s="195"/>
      <c r="BCK82" s="195"/>
      <c r="BCL82" s="195"/>
      <c r="BCM82" s="195"/>
      <c r="BCN82" s="195"/>
      <c r="BCO82" s="195"/>
      <c r="BCP82" s="195"/>
      <c r="BCQ82" s="195"/>
      <c r="BCR82" s="195"/>
      <c r="BCS82" s="195"/>
      <c r="BCT82" s="195"/>
      <c r="BCU82" s="195"/>
      <c r="BCV82" s="195"/>
      <c r="BCW82" s="195"/>
      <c r="BCX82" s="195"/>
      <c r="BCY82" s="195"/>
      <c r="BCZ82" s="195"/>
      <c r="BDA82" s="195"/>
      <c r="BDB82" s="195"/>
      <c r="BDC82" s="195"/>
      <c r="BDD82" s="195"/>
      <c r="BDE82" s="195"/>
      <c r="BDF82" s="195"/>
      <c r="BDG82" s="195"/>
      <c r="BDH82" s="195"/>
      <c r="BDI82" s="195"/>
      <c r="BDJ82" s="195"/>
      <c r="BDK82" s="195"/>
      <c r="BDL82" s="195"/>
      <c r="BDM82" s="195"/>
      <c r="BDN82" s="195"/>
      <c r="BDO82" s="195"/>
      <c r="BDP82" s="195"/>
      <c r="BDQ82" s="195"/>
      <c r="BDR82" s="195"/>
      <c r="BDS82" s="195"/>
      <c r="BDT82" s="195"/>
      <c r="BDU82" s="195"/>
      <c r="BDV82" s="195"/>
      <c r="BDW82" s="195"/>
      <c r="BDX82" s="195"/>
      <c r="BDY82" s="195"/>
      <c r="BDZ82" s="195"/>
      <c r="BEA82" s="195"/>
      <c r="BEB82" s="195"/>
      <c r="BEC82" s="195"/>
      <c r="BED82" s="195"/>
      <c r="BEE82" s="195"/>
      <c r="BEF82" s="195"/>
      <c r="BEG82" s="195"/>
      <c r="BEH82" s="195"/>
      <c r="BEI82" s="195"/>
      <c r="BEJ82" s="195"/>
      <c r="BEK82" s="195"/>
      <c r="BEL82" s="195"/>
      <c r="BEM82" s="195"/>
      <c r="BEN82" s="195"/>
      <c r="BEO82" s="195"/>
      <c r="BEP82" s="195"/>
      <c r="BEQ82" s="195"/>
      <c r="BER82" s="195"/>
      <c r="BES82" s="195"/>
      <c r="BET82" s="195"/>
      <c r="BEU82" s="195"/>
      <c r="BEV82" s="195"/>
      <c r="BEW82" s="195"/>
      <c r="BEX82" s="195"/>
      <c r="BEY82" s="195"/>
      <c r="BEZ82" s="195"/>
      <c r="BFA82" s="195"/>
      <c r="BFB82" s="195"/>
      <c r="BFC82" s="195"/>
      <c r="BFD82" s="195"/>
      <c r="BFE82" s="195"/>
      <c r="BFF82" s="195"/>
      <c r="BFG82" s="195"/>
      <c r="BFH82" s="195"/>
      <c r="BFI82" s="195"/>
      <c r="BFJ82" s="195"/>
      <c r="BFK82" s="195"/>
      <c r="BFL82" s="195"/>
      <c r="BFM82" s="195"/>
      <c r="BFN82" s="195"/>
      <c r="BFO82" s="195"/>
      <c r="BFP82" s="195"/>
      <c r="BFQ82" s="195"/>
      <c r="BFR82" s="195"/>
      <c r="BFS82" s="195"/>
      <c r="BFT82" s="195"/>
      <c r="BFU82" s="195"/>
      <c r="BFV82" s="195"/>
      <c r="BFW82" s="195"/>
      <c r="BFX82" s="195"/>
      <c r="BFY82" s="195"/>
      <c r="BFZ82" s="195"/>
      <c r="BGA82" s="195"/>
      <c r="BGB82" s="195"/>
      <c r="BGC82" s="195"/>
      <c r="BGD82" s="195"/>
      <c r="BGE82" s="195"/>
      <c r="BGF82" s="195"/>
      <c r="BGG82" s="195"/>
      <c r="BGH82" s="195"/>
      <c r="BGI82" s="195"/>
      <c r="BGJ82" s="195"/>
      <c r="BGK82" s="195"/>
      <c r="BGL82" s="195"/>
      <c r="BGM82" s="195"/>
      <c r="BGN82" s="195"/>
      <c r="BGO82" s="195"/>
      <c r="BGP82" s="195"/>
      <c r="BGQ82" s="195"/>
      <c r="BGR82" s="195"/>
      <c r="BGS82" s="195"/>
      <c r="BGT82" s="195"/>
      <c r="BGU82" s="195"/>
      <c r="BGV82" s="195"/>
      <c r="BGW82" s="195"/>
      <c r="BGX82" s="195"/>
      <c r="BGY82" s="195"/>
      <c r="BGZ82" s="195"/>
      <c r="BHA82" s="195"/>
      <c r="BHB82" s="195"/>
      <c r="BHC82" s="195"/>
      <c r="BHD82" s="195"/>
      <c r="BHE82" s="195"/>
      <c r="BHF82" s="195"/>
      <c r="BHG82" s="195"/>
      <c r="BHH82" s="195"/>
      <c r="BHI82" s="195"/>
      <c r="BHJ82" s="195"/>
      <c r="BHK82" s="195"/>
      <c r="BHL82" s="195"/>
      <c r="BHM82" s="195"/>
      <c r="BHN82" s="195"/>
      <c r="BHO82" s="195"/>
      <c r="BHP82" s="195"/>
      <c r="BHQ82" s="195"/>
      <c r="BHR82" s="195"/>
      <c r="BHS82" s="195"/>
      <c r="BHT82" s="195"/>
      <c r="BHU82" s="195"/>
      <c r="BHV82" s="195"/>
      <c r="BHW82" s="195"/>
      <c r="BHX82" s="195"/>
      <c r="BHY82" s="195"/>
      <c r="BHZ82" s="195"/>
      <c r="BIA82" s="195"/>
      <c r="BIB82" s="195"/>
      <c r="BIC82" s="195"/>
      <c r="BID82" s="195"/>
      <c r="BIE82" s="195"/>
      <c r="BIF82" s="195"/>
      <c r="BIG82" s="195"/>
      <c r="BIH82" s="195"/>
      <c r="BII82" s="195"/>
      <c r="BIJ82" s="195"/>
      <c r="BIK82" s="195"/>
      <c r="BIL82" s="195"/>
      <c r="BIM82" s="195"/>
      <c r="BIN82" s="195"/>
      <c r="BIO82" s="195"/>
      <c r="BIP82" s="195"/>
      <c r="BIQ82" s="195"/>
      <c r="BIR82" s="195"/>
      <c r="BIS82" s="195"/>
      <c r="BIT82" s="195"/>
      <c r="BIU82" s="195"/>
      <c r="BIV82" s="195"/>
      <c r="BIW82" s="195"/>
      <c r="BIX82" s="195"/>
      <c r="BIY82" s="195"/>
      <c r="BIZ82" s="195"/>
      <c r="BJA82" s="195"/>
      <c r="BJB82" s="195"/>
      <c r="BJC82" s="195"/>
      <c r="BJD82" s="195"/>
      <c r="BJE82" s="195"/>
      <c r="BJF82" s="195"/>
      <c r="BJG82" s="195"/>
      <c r="BJH82" s="195"/>
      <c r="BJI82" s="195"/>
      <c r="BJJ82" s="195"/>
      <c r="BJK82" s="195"/>
      <c r="BJL82" s="195"/>
      <c r="BJM82" s="195"/>
      <c r="BJN82" s="195"/>
      <c r="BJO82" s="195"/>
      <c r="BJP82" s="195"/>
      <c r="BJQ82" s="195"/>
      <c r="BJR82" s="195"/>
      <c r="BJS82" s="195"/>
      <c r="BJT82" s="195"/>
      <c r="BJU82" s="195"/>
      <c r="BJV82" s="195"/>
      <c r="BJW82" s="195"/>
      <c r="BJX82" s="195"/>
      <c r="BJY82" s="195"/>
      <c r="BJZ82" s="195"/>
      <c r="BKA82" s="195"/>
      <c r="BKB82" s="195"/>
      <c r="BKC82" s="195"/>
      <c r="BKD82" s="195"/>
      <c r="BKE82" s="195"/>
      <c r="BKF82" s="195"/>
      <c r="BKG82" s="195"/>
      <c r="BKH82" s="195"/>
      <c r="BKI82" s="195"/>
      <c r="BKJ82" s="195"/>
      <c r="BKK82" s="195"/>
      <c r="BKL82" s="195"/>
      <c r="BKM82" s="195"/>
      <c r="BKN82" s="195"/>
      <c r="BKO82" s="195"/>
      <c r="BKP82" s="195"/>
      <c r="BKQ82" s="195"/>
      <c r="BKR82" s="195"/>
      <c r="BKS82" s="195"/>
      <c r="BKT82" s="195"/>
      <c r="BKU82" s="195"/>
      <c r="BKV82" s="195"/>
      <c r="BKW82" s="195"/>
      <c r="BKX82" s="195"/>
      <c r="BKY82" s="195"/>
      <c r="BKZ82" s="195"/>
      <c r="BLA82" s="195"/>
      <c r="BLB82" s="195"/>
      <c r="BLC82" s="195"/>
      <c r="BLD82" s="195"/>
      <c r="BLE82" s="195"/>
      <c r="BLF82" s="195"/>
      <c r="BLG82" s="195"/>
      <c r="BLH82" s="195"/>
      <c r="BLI82" s="195"/>
      <c r="BLJ82" s="195"/>
      <c r="BLK82" s="195"/>
      <c r="BLL82" s="195"/>
      <c r="BLM82" s="195"/>
      <c r="BLN82" s="195"/>
      <c r="BLO82" s="195"/>
      <c r="BLP82" s="195"/>
      <c r="BLQ82" s="195"/>
      <c r="BLR82" s="195"/>
      <c r="BLS82" s="195"/>
      <c r="BLT82" s="195"/>
      <c r="BLU82" s="195"/>
      <c r="BLV82" s="195"/>
      <c r="BLW82" s="195"/>
      <c r="BLX82" s="195"/>
      <c r="BLY82" s="195"/>
      <c r="BLZ82" s="195"/>
      <c r="BMA82" s="195"/>
      <c r="BMB82" s="195"/>
      <c r="BMC82" s="195"/>
      <c r="BMD82" s="195"/>
      <c r="BME82" s="195"/>
      <c r="BMF82" s="195"/>
      <c r="BMG82" s="195"/>
      <c r="BMH82" s="195"/>
      <c r="BMI82" s="195"/>
      <c r="BMJ82" s="195"/>
      <c r="BMK82" s="195"/>
      <c r="BML82" s="195"/>
      <c r="BMM82" s="195"/>
      <c r="BMN82" s="195"/>
      <c r="BMO82" s="195"/>
      <c r="BMP82" s="195"/>
      <c r="BMQ82" s="195"/>
      <c r="BMR82" s="195"/>
      <c r="BMS82" s="195"/>
      <c r="BMT82" s="195"/>
      <c r="BMU82" s="195"/>
      <c r="BMV82" s="195"/>
      <c r="BMW82" s="195"/>
      <c r="BMX82" s="195"/>
      <c r="BMY82" s="195"/>
      <c r="BMZ82" s="195"/>
      <c r="BNA82" s="195"/>
      <c r="BNB82" s="195"/>
      <c r="BNC82" s="195"/>
      <c r="BND82" s="195"/>
      <c r="BNE82" s="195"/>
      <c r="BNF82" s="195"/>
      <c r="BNG82" s="195"/>
      <c r="BNH82" s="195"/>
      <c r="BNI82" s="195"/>
      <c r="BNJ82" s="195"/>
      <c r="BNK82" s="195"/>
      <c r="BNL82" s="195"/>
      <c r="BNM82" s="195"/>
      <c r="BNN82" s="195"/>
      <c r="BNO82" s="195"/>
      <c r="BNP82" s="195"/>
      <c r="BNQ82" s="195"/>
      <c r="BNR82" s="195"/>
      <c r="BNS82" s="195"/>
      <c r="BNT82" s="195"/>
      <c r="BNU82" s="195"/>
      <c r="BNV82" s="195"/>
      <c r="BNW82" s="195"/>
      <c r="BNX82" s="195"/>
      <c r="BNY82" s="195"/>
      <c r="BNZ82" s="195"/>
      <c r="BOA82" s="195"/>
      <c r="BOB82" s="195"/>
      <c r="BOC82" s="195"/>
      <c r="BOD82" s="195"/>
      <c r="BOE82" s="195"/>
      <c r="BOF82" s="195"/>
      <c r="BOG82" s="195"/>
      <c r="BOH82" s="195"/>
      <c r="BOI82" s="195"/>
      <c r="BOJ82" s="195"/>
      <c r="BOK82" s="195"/>
      <c r="BOL82" s="195"/>
      <c r="BOM82" s="195"/>
      <c r="BON82" s="195"/>
      <c r="BOO82" s="195"/>
      <c r="BOP82" s="195"/>
      <c r="BOQ82" s="195"/>
      <c r="BOR82" s="195"/>
      <c r="BOS82" s="195"/>
      <c r="BOT82" s="195"/>
      <c r="BOU82" s="195"/>
      <c r="BOV82" s="195"/>
      <c r="BOW82" s="195"/>
      <c r="BOX82" s="195"/>
      <c r="BOY82" s="195"/>
      <c r="BOZ82" s="195"/>
      <c r="BPA82" s="195"/>
      <c r="BPB82" s="195"/>
      <c r="BPC82" s="195"/>
      <c r="BPD82" s="195"/>
      <c r="BPE82" s="195"/>
      <c r="BPF82" s="195"/>
      <c r="BPG82" s="195"/>
      <c r="BPH82" s="195"/>
      <c r="BPI82" s="195"/>
      <c r="BPJ82" s="195"/>
      <c r="BPK82" s="195"/>
      <c r="BPL82" s="195"/>
      <c r="BPM82" s="195"/>
      <c r="BPN82" s="195"/>
      <c r="BPO82" s="195"/>
      <c r="BPP82" s="195"/>
      <c r="BPQ82" s="195"/>
      <c r="BPR82" s="195"/>
      <c r="BPS82" s="195"/>
      <c r="BPT82" s="195"/>
      <c r="BPU82" s="195"/>
      <c r="BPV82" s="195"/>
      <c r="BPW82" s="195"/>
      <c r="BPX82" s="195"/>
      <c r="BPY82" s="195"/>
      <c r="BPZ82" s="195"/>
      <c r="BQA82" s="195"/>
      <c r="BQB82" s="195"/>
      <c r="BQC82" s="195"/>
      <c r="BQD82" s="195"/>
      <c r="BQE82" s="195"/>
      <c r="BQF82" s="195"/>
      <c r="BQG82" s="195"/>
      <c r="BQH82" s="195"/>
      <c r="BQI82" s="195"/>
      <c r="BQJ82" s="195"/>
      <c r="BQK82" s="195"/>
      <c r="BQL82" s="195"/>
      <c r="BQM82" s="195"/>
      <c r="BQN82" s="195"/>
      <c r="BQO82" s="195"/>
      <c r="BQP82" s="195"/>
      <c r="BQQ82" s="195"/>
      <c r="BQR82" s="195"/>
      <c r="BQS82" s="195"/>
      <c r="BQT82" s="195"/>
      <c r="BQU82" s="195"/>
      <c r="BQV82" s="195"/>
      <c r="BQW82" s="195"/>
      <c r="BQX82" s="195"/>
      <c r="BQY82" s="195"/>
      <c r="BQZ82" s="195"/>
      <c r="BRA82" s="195"/>
      <c r="BRB82" s="195"/>
      <c r="BRC82" s="195"/>
      <c r="BRD82" s="195"/>
      <c r="BRE82" s="195"/>
      <c r="BRF82" s="195"/>
      <c r="BRG82" s="195"/>
      <c r="BRH82" s="195"/>
      <c r="BRI82" s="195"/>
      <c r="BRJ82" s="195"/>
      <c r="BRK82" s="195"/>
      <c r="BRL82" s="195"/>
      <c r="BRM82" s="195"/>
      <c r="BRN82" s="195"/>
      <c r="BRO82" s="195"/>
      <c r="BRP82" s="195"/>
      <c r="BRQ82" s="195"/>
      <c r="BRR82" s="195"/>
      <c r="BRS82" s="195"/>
      <c r="BRT82" s="195"/>
      <c r="BRU82" s="195"/>
      <c r="BRV82" s="195"/>
      <c r="BRW82" s="195"/>
      <c r="BRX82" s="195"/>
      <c r="BRY82" s="195"/>
      <c r="BRZ82" s="195"/>
      <c r="BSA82" s="195"/>
      <c r="BSB82" s="195"/>
      <c r="BSC82" s="195"/>
      <c r="BSD82" s="195"/>
      <c r="BSE82" s="195"/>
      <c r="BSF82" s="195"/>
      <c r="BSG82" s="195"/>
      <c r="BSH82" s="195"/>
      <c r="BSI82" s="195"/>
      <c r="BSJ82" s="195"/>
      <c r="BSK82" s="195"/>
      <c r="BSL82" s="195"/>
      <c r="BSM82" s="195"/>
      <c r="BSN82" s="195"/>
      <c r="BSO82" s="195"/>
      <c r="BSP82" s="195"/>
      <c r="BSQ82" s="195"/>
      <c r="BSR82" s="195"/>
      <c r="BSS82" s="195"/>
      <c r="BST82" s="195"/>
      <c r="BSU82" s="195"/>
      <c r="BSV82" s="195"/>
      <c r="BSW82" s="195"/>
      <c r="BSX82" s="195"/>
      <c r="BSY82" s="195"/>
      <c r="BSZ82" s="195"/>
      <c r="BTA82" s="195"/>
      <c r="BTB82" s="195"/>
      <c r="BTC82" s="195"/>
      <c r="BTD82" s="195"/>
      <c r="BTE82" s="195"/>
      <c r="BTF82" s="195"/>
      <c r="BTG82" s="195"/>
      <c r="BTH82" s="195"/>
      <c r="BTI82" s="195"/>
      <c r="BTJ82" s="195"/>
      <c r="BTK82" s="195"/>
      <c r="BTL82" s="195"/>
      <c r="BTM82" s="195"/>
      <c r="BTN82" s="195"/>
      <c r="BTO82" s="195"/>
      <c r="BTP82" s="195"/>
      <c r="BTQ82" s="195"/>
      <c r="BTR82" s="195"/>
      <c r="BTS82" s="195"/>
      <c r="BTT82" s="195"/>
      <c r="BTU82" s="195"/>
      <c r="BTV82" s="195"/>
      <c r="BTW82" s="195"/>
      <c r="BTX82" s="195"/>
      <c r="BTY82" s="195"/>
      <c r="BTZ82" s="195"/>
      <c r="BUA82" s="195"/>
      <c r="BUB82" s="195"/>
      <c r="BUC82" s="195"/>
      <c r="BUD82" s="195"/>
      <c r="BUE82" s="195"/>
      <c r="BUF82" s="195"/>
      <c r="BUG82" s="195"/>
      <c r="BUH82" s="195"/>
      <c r="BUI82" s="195"/>
      <c r="BUJ82" s="195"/>
      <c r="BUK82" s="195"/>
      <c r="BUL82" s="195"/>
      <c r="BUM82" s="195"/>
      <c r="BUN82" s="195"/>
      <c r="BUO82" s="195"/>
      <c r="BUP82" s="195"/>
      <c r="BUQ82" s="195"/>
      <c r="BUR82" s="195"/>
      <c r="BUS82" s="195"/>
      <c r="BUT82" s="195"/>
      <c r="BUU82" s="195"/>
      <c r="BUV82" s="195"/>
      <c r="BUW82" s="195"/>
      <c r="BUX82" s="195"/>
      <c r="BUY82" s="195"/>
      <c r="BUZ82" s="195"/>
      <c r="BVA82" s="195"/>
      <c r="BVB82" s="195"/>
      <c r="BVC82" s="195"/>
      <c r="BVD82" s="195"/>
      <c r="BVE82" s="195"/>
      <c r="BVF82" s="195"/>
      <c r="BVG82" s="195"/>
      <c r="BVH82" s="195"/>
      <c r="BVI82" s="195"/>
      <c r="BVJ82" s="195"/>
      <c r="BVK82" s="195"/>
      <c r="BVL82" s="195"/>
      <c r="BVM82" s="195"/>
      <c r="BVN82" s="195"/>
      <c r="BVO82" s="195"/>
      <c r="BVP82" s="195"/>
      <c r="BVQ82" s="195"/>
      <c r="BVR82" s="195"/>
      <c r="BVS82" s="195"/>
      <c r="BVT82" s="195"/>
      <c r="BVU82" s="195"/>
      <c r="BVV82" s="195"/>
      <c r="BVW82" s="195"/>
      <c r="BVX82" s="195"/>
      <c r="BVY82" s="195"/>
      <c r="BVZ82" s="195"/>
      <c r="BWA82" s="195"/>
      <c r="BWB82" s="195"/>
      <c r="BWC82" s="195"/>
      <c r="BWD82" s="195"/>
      <c r="BWE82" s="195"/>
      <c r="BWF82" s="195"/>
      <c r="BWG82" s="195"/>
      <c r="BWH82" s="195"/>
      <c r="BWI82" s="195"/>
      <c r="BWJ82" s="195"/>
      <c r="BWK82" s="195"/>
      <c r="BWL82" s="195"/>
      <c r="BWM82" s="195"/>
      <c r="BWN82" s="195"/>
      <c r="BWO82" s="195"/>
      <c r="BWP82" s="195"/>
      <c r="BWQ82" s="195"/>
      <c r="BWR82" s="195"/>
      <c r="BWS82" s="195"/>
      <c r="BWT82" s="195"/>
      <c r="BWU82" s="195"/>
      <c r="BWV82" s="195"/>
      <c r="BWW82" s="195"/>
      <c r="BWX82" s="195"/>
      <c r="BWY82" s="195"/>
      <c r="BWZ82" s="195"/>
      <c r="BXA82" s="195"/>
      <c r="BXB82" s="195"/>
      <c r="BXC82" s="195"/>
      <c r="BXD82" s="195"/>
      <c r="BXE82" s="195"/>
      <c r="BXF82" s="195"/>
      <c r="BXG82" s="195"/>
      <c r="BXH82" s="195"/>
      <c r="BXI82" s="195"/>
      <c r="BXJ82" s="195"/>
      <c r="BXK82" s="195"/>
      <c r="BXL82" s="195"/>
      <c r="BXM82" s="195"/>
      <c r="BXN82" s="195"/>
      <c r="BXO82" s="195"/>
      <c r="BXP82" s="195"/>
      <c r="BXQ82" s="195"/>
      <c r="BXR82" s="195"/>
      <c r="BXS82" s="195"/>
      <c r="BXT82" s="195"/>
      <c r="BXU82" s="195"/>
      <c r="BXV82" s="195"/>
      <c r="BXW82" s="195"/>
      <c r="BXX82" s="195"/>
      <c r="BXY82" s="195"/>
      <c r="BXZ82" s="195"/>
      <c r="BYA82" s="195"/>
      <c r="BYB82" s="195"/>
      <c r="BYC82" s="195"/>
      <c r="BYD82" s="195"/>
      <c r="BYE82" s="195"/>
      <c r="BYF82" s="195"/>
      <c r="BYG82" s="195"/>
      <c r="BYH82" s="195"/>
      <c r="BYI82" s="195"/>
      <c r="BYJ82" s="195"/>
      <c r="BYK82" s="195"/>
      <c r="BYL82" s="195"/>
      <c r="BYM82" s="195"/>
      <c r="BYN82" s="195"/>
      <c r="BYO82" s="195"/>
      <c r="BYP82" s="195"/>
      <c r="BYQ82" s="195"/>
      <c r="BYR82" s="195"/>
      <c r="BYS82" s="195"/>
      <c r="BYT82" s="195"/>
      <c r="BYU82" s="195"/>
      <c r="BYV82" s="195"/>
      <c r="BYW82" s="195"/>
      <c r="BYX82" s="195"/>
      <c r="BYY82" s="195"/>
      <c r="BYZ82" s="195"/>
      <c r="BZA82" s="195"/>
      <c r="BZB82" s="195"/>
      <c r="BZC82" s="195"/>
      <c r="BZD82" s="195"/>
      <c r="BZE82" s="195"/>
      <c r="BZF82" s="195"/>
      <c r="BZG82" s="195"/>
      <c r="BZH82" s="195"/>
      <c r="BZI82" s="195"/>
      <c r="BZJ82" s="195"/>
      <c r="BZK82" s="195"/>
      <c r="BZL82" s="195"/>
      <c r="BZM82" s="195"/>
      <c r="BZN82" s="195"/>
      <c r="BZO82" s="195"/>
      <c r="BZP82" s="195"/>
      <c r="BZQ82" s="195"/>
      <c r="BZR82" s="195"/>
      <c r="BZS82" s="195"/>
      <c r="BZT82" s="195"/>
      <c r="BZU82" s="195"/>
      <c r="BZV82" s="195"/>
      <c r="BZW82" s="195"/>
      <c r="BZX82" s="195"/>
      <c r="BZY82" s="195"/>
      <c r="BZZ82" s="195"/>
      <c r="CAA82" s="195"/>
      <c r="CAB82" s="195"/>
      <c r="CAC82" s="195"/>
      <c r="CAD82" s="195"/>
      <c r="CAE82" s="195"/>
      <c r="CAF82" s="195"/>
      <c r="CAG82" s="195"/>
      <c r="CAH82" s="195"/>
      <c r="CAI82" s="195"/>
      <c r="CAJ82" s="195"/>
      <c r="CAK82" s="195"/>
      <c r="CAL82" s="195"/>
      <c r="CAM82" s="195"/>
      <c r="CAN82" s="195"/>
      <c r="CAO82" s="195"/>
      <c r="CAP82" s="195"/>
      <c r="CAQ82" s="195"/>
      <c r="CAR82" s="195"/>
      <c r="CAS82" s="195"/>
      <c r="CAT82" s="195"/>
      <c r="CAU82" s="195"/>
      <c r="CAV82" s="195"/>
      <c r="CAW82" s="195"/>
      <c r="CAX82" s="195"/>
      <c r="CAY82" s="195"/>
      <c r="CAZ82" s="195"/>
      <c r="CBA82" s="195"/>
      <c r="CBB82" s="195"/>
      <c r="CBC82" s="195"/>
      <c r="CBD82" s="195"/>
      <c r="CBE82" s="195"/>
      <c r="CBF82" s="195"/>
      <c r="CBG82" s="195"/>
      <c r="CBH82" s="195"/>
      <c r="CBI82" s="195"/>
      <c r="CBJ82" s="195"/>
      <c r="CBK82" s="195"/>
      <c r="CBL82" s="195"/>
      <c r="CBM82" s="195"/>
      <c r="CBN82" s="195"/>
      <c r="CBO82" s="195"/>
      <c r="CBP82" s="195"/>
      <c r="CBQ82" s="195"/>
      <c r="CBR82" s="195"/>
      <c r="CBS82" s="195"/>
      <c r="CBT82" s="195"/>
      <c r="CBU82" s="195"/>
      <c r="CBV82" s="195"/>
      <c r="CBW82" s="195"/>
      <c r="CBX82" s="195"/>
      <c r="CBY82" s="195"/>
      <c r="CBZ82" s="195"/>
      <c r="CCA82" s="195"/>
      <c r="CCB82" s="195"/>
      <c r="CCC82" s="195"/>
      <c r="CCD82" s="195"/>
      <c r="CCE82" s="195"/>
      <c r="CCF82" s="195"/>
      <c r="CCG82" s="195"/>
      <c r="CCH82" s="195"/>
      <c r="CCI82" s="195"/>
      <c r="CCJ82" s="195"/>
      <c r="CCK82" s="195"/>
      <c r="CCL82" s="195"/>
      <c r="CCM82" s="195"/>
      <c r="CCN82" s="195"/>
      <c r="CCO82" s="195"/>
      <c r="CCP82" s="195"/>
      <c r="CCQ82" s="195"/>
      <c r="CCR82" s="195"/>
      <c r="CCS82" s="195"/>
      <c r="CCT82" s="195"/>
      <c r="CCU82" s="195"/>
      <c r="CCV82" s="195"/>
      <c r="CCW82" s="195"/>
      <c r="CCX82" s="195"/>
      <c r="CCY82" s="195"/>
      <c r="CCZ82" s="195"/>
      <c r="CDA82" s="195"/>
      <c r="CDB82" s="195"/>
      <c r="CDC82" s="195"/>
      <c r="CDD82" s="195"/>
      <c r="CDE82" s="195"/>
      <c r="CDF82" s="195"/>
      <c r="CDG82" s="195"/>
      <c r="CDH82" s="195"/>
      <c r="CDI82" s="195"/>
      <c r="CDJ82" s="195"/>
      <c r="CDK82" s="195"/>
      <c r="CDL82" s="195"/>
      <c r="CDM82" s="195"/>
      <c r="CDN82" s="195"/>
      <c r="CDO82" s="195"/>
      <c r="CDP82" s="195"/>
      <c r="CDQ82" s="195"/>
      <c r="CDR82" s="195"/>
      <c r="CDS82" s="195"/>
      <c r="CDT82" s="195"/>
      <c r="CDU82" s="195"/>
      <c r="CDV82" s="195"/>
      <c r="CDW82" s="195"/>
      <c r="CDX82" s="195"/>
      <c r="CDY82" s="195"/>
      <c r="CDZ82" s="195"/>
      <c r="CEA82" s="195"/>
      <c r="CEB82" s="195"/>
      <c r="CEC82" s="195"/>
      <c r="CED82" s="195"/>
      <c r="CEE82" s="195"/>
      <c r="CEF82" s="195"/>
      <c r="CEG82" s="195"/>
      <c r="CEH82" s="195"/>
      <c r="CEI82" s="195"/>
      <c r="CEJ82" s="195"/>
      <c r="CEK82" s="195"/>
      <c r="CEL82" s="195"/>
      <c r="CEM82" s="195"/>
      <c r="CEN82" s="195"/>
      <c r="CEO82" s="195"/>
      <c r="CEP82" s="195"/>
      <c r="CEQ82" s="195"/>
      <c r="CER82" s="195"/>
      <c r="CES82" s="195"/>
      <c r="CET82" s="195"/>
      <c r="CEU82" s="195"/>
      <c r="CEV82" s="195"/>
      <c r="CEW82" s="195"/>
      <c r="CEX82" s="195"/>
      <c r="CEY82" s="195"/>
      <c r="CEZ82" s="195"/>
      <c r="CFA82" s="195"/>
      <c r="CFB82" s="195"/>
      <c r="CFC82" s="195"/>
      <c r="CFD82" s="195"/>
      <c r="CFE82" s="195"/>
      <c r="CFF82" s="195"/>
      <c r="CFG82" s="195"/>
      <c r="CFH82" s="195"/>
      <c r="CFI82" s="195"/>
      <c r="CFJ82" s="195"/>
      <c r="CFK82" s="195"/>
      <c r="CFL82" s="195"/>
      <c r="CFM82" s="195"/>
      <c r="CFN82" s="195"/>
      <c r="CFO82" s="195"/>
      <c r="CFP82" s="195"/>
      <c r="CFQ82" s="195"/>
      <c r="CFR82" s="195"/>
      <c r="CFS82" s="195"/>
      <c r="CFT82" s="195"/>
      <c r="CFU82" s="195"/>
      <c r="CFV82" s="195"/>
      <c r="CFW82" s="195"/>
      <c r="CFX82" s="195"/>
      <c r="CFY82" s="195"/>
      <c r="CFZ82" s="195"/>
      <c r="CGA82" s="195"/>
      <c r="CGB82" s="195"/>
      <c r="CGC82" s="195"/>
      <c r="CGD82" s="195"/>
      <c r="CGE82" s="195"/>
      <c r="CGF82" s="195"/>
      <c r="CGG82" s="195"/>
      <c r="CGH82" s="195"/>
      <c r="CGI82" s="195"/>
      <c r="CGJ82" s="195"/>
      <c r="CGK82" s="195"/>
      <c r="CGL82" s="195"/>
      <c r="CGM82" s="195"/>
      <c r="CGN82" s="195"/>
      <c r="CGO82" s="195"/>
      <c r="CGP82" s="195"/>
      <c r="CGQ82" s="195"/>
      <c r="CGR82" s="195"/>
      <c r="CGS82" s="195"/>
      <c r="CGT82" s="195"/>
      <c r="CGU82" s="195"/>
      <c r="CGV82" s="195"/>
      <c r="CGW82" s="195"/>
      <c r="CGX82" s="195"/>
      <c r="CGY82" s="195"/>
      <c r="CGZ82" s="195"/>
      <c r="CHA82" s="195"/>
      <c r="CHB82" s="195"/>
      <c r="CHC82" s="195"/>
      <c r="CHD82" s="195"/>
      <c r="CHE82" s="195"/>
      <c r="CHF82" s="195"/>
      <c r="CHG82" s="195"/>
      <c r="CHH82" s="195"/>
      <c r="CHI82" s="195"/>
      <c r="CHJ82" s="195"/>
      <c r="CHK82" s="195"/>
      <c r="CHL82" s="195"/>
      <c r="CHM82" s="195"/>
      <c r="CHN82" s="195"/>
      <c r="CHO82" s="195"/>
      <c r="CHP82" s="195"/>
      <c r="CHQ82" s="195"/>
      <c r="CHR82" s="195"/>
      <c r="CHS82" s="195"/>
      <c r="CHT82" s="195"/>
      <c r="CHU82" s="195"/>
      <c r="CHV82" s="195"/>
      <c r="CHW82" s="195"/>
      <c r="CHX82" s="195"/>
      <c r="CHY82" s="195"/>
      <c r="CHZ82" s="195"/>
      <c r="CIA82" s="195"/>
      <c r="CIB82" s="195"/>
      <c r="CIC82" s="195"/>
      <c r="CID82" s="195"/>
      <c r="CIE82" s="195"/>
      <c r="CIF82" s="195"/>
      <c r="CIG82" s="195"/>
      <c r="CIH82" s="195"/>
      <c r="CII82" s="195"/>
      <c r="CIJ82" s="195"/>
      <c r="CIK82" s="195"/>
      <c r="CIL82" s="195"/>
      <c r="CIM82" s="195"/>
      <c r="CIN82" s="195"/>
      <c r="CIO82" s="195"/>
      <c r="CIP82" s="195"/>
      <c r="CIQ82" s="195"/>
      <c r="CIR82" s="195"/>
      <c r="CIS82" s="195"/>
      <c r="CIT82" s="195"/>
      <c r="CIU82" s="195"/>
      <c r="CIV82" s="195"/>
      <c r="CIW82" s="195"/>
      <c r="CIX82" s="195"/>
      <c r="CIY82" s="195"/>
      <c r="CIZ82" s="195"/>
      <c r="CJA82" s="195"/>
      <c r="CJB82" s="195"/>
      <c r="CJC82" s="195"/>
      <c r="CJD82" s="195"/>
      <c r="CJE82" s="195"/>
      <c r="CJF82" s="195"/>
      <c r="CJG82" s="195"/>
      <c r="CJH82" s="195"/>
      <c r="CJI82" s="195"/>
      <c r="CJJ82" s="195"/>
      <c r="CJK82" s="195"/>
      <c r="CJL82" s="195"/>
      <c r="CJM82" s="195"/>
      <c r="CJN82" s="195"/>
      <c r="CJO82" s="195"/>
      <c r="CJP82" s="195"/>
      <c r="CJQ82" s="195"/>
      <c r="CJR82" s="195"/>
      <c r="CJS82" s="195"/>
      <c r="CJT82" s="195"/>
      <c r="CJU82" s="195"/>
      <c r="CJV82" s="195"/>
      <c r="CJW82" s="195"/>
      <c r="CJX82" s="195"/>
      <c r="CJY82" s="195"/>
      <c r="CJZ82" s="195"/>
      <c r="CKA82" s="195"/>
      <c r="CKB82" s="195"/>
      <c r="CKC82" s="195"/>
      <c r="CKD82" s="195"/>
      <c r="CKE82" s="195"/>
      <c r="CKF82" s="195"/>
      <c r="CKG82" s="195"/>
      <c r="CKH82" s="195"/>
      <c r="CKI82" s="195"/>
      <c r="CKJ82" s="195"/>
      <c r="CKK82" s="195"/>
      <c r="CKL82" s="195"/>
      <c r="CKM82" s="195"/>
      <c r="CKN82" s="195"/>
      <c r="CKO82" s="195"/>
      <c r="CKP82" s="195"/>
      <c r="CKQ82" s="195"/>
      <c r="CKR82" s="195"/>
      <c r="CKS82" s="195"/>
      <c r="CKT82" s="195"/>
      <c r="CKU82" s="195"/>
      <c r="CKV82" s="195"/>
      <c r="CKW82" s="195"/>
      <c r="CKX82" s="195"/>
      <c r="CKY82" s="195"/>
      <c r="CKZ82" s="195"/>
      <c r="CLA82" s="195"/>
      <c r="CLB82" s="195"/>
      <c r="CLC82" s="195"/>
      <c r="CLD82" s="195"/>
      <c r="CLE82" s="195"/>
      <c r="CLF82" s="195"/>
      <c r="CLG82" s="195"/>
      <c r="CLH82" s="195"/>
      <c r="CLI82" s="195"/>
      <c r="CLJ82" s="195"/>
      <c r="CLK82" s="195"/>
      <c r="CLL82" s="195"/>
      <c r="CLM82" s="195"/>
      <c r="CLN82" s="195"/>
      <c r="CLO82" s="195"/>
      <c r="CLP82" s="195"/>
      <c r="CLQ82" s="195"/>
      <c r="CLR82" s="195"/>
      <c r="CLS82" s="195"/>
      <c r="CLT82" s="195"/>
      <c r="CLU82" s="195"/>
      <c r="CLV82" s="195"/>
      <c r="CLW82" s="195"/>
      <c r="CLX82" s="195"/>
      <c r="CLY82" s="195"/>
      <c r="CLZ82" s="195"/>
      <c r="CMA82" s="195"/>
      <c r="CMB82" s="195"/>
      <c r="CMC82" s="195"/>
      <c r="CMD82" s="195"/>
      <c r="CME82" s="195"/>
      <c r="CMF82" s="195"/>
      <c r="CMG82" s="195"/>
      <c r="CMH82" s="195"/>
      <c r="CMI82" s="195"/>
      <c r="CMJ82" s="195"/>
      <c r="CMK82" s="195"/>
      <c r="CML82" s="195"/>
      <c r="CMM82" s="195"/>
      <c r="CMN82" s="195"/>
      <c r="CMO82" s="195"/>
      <c r="CMP82" s="195"/>
      <c r="CMQ82" s="195"/>
      <c r="CMR82" s="195"/>
      <c r="CMS82" s="195"/>
      <c r="CMT82" s="195"/>
      <c r="CMU82" s="195"/>
      <c r="CMV82" s="195"/>
      <c r="CMW82" s="195"/>
      <c r="CMX82" s="195"/>
      <c r="CMY82" s="195"/>
      <c r="CMZ82" s="195"/>
      <c r="CNA82" s="195"/>
      <c r="CNB82" s="195"/>
      <c r="CNC82" s="195"/>
      <c r="CND82" s="195"/>
      <c r="CNE82" s="195"/>
      <c r="CNF82" s="195"/>
      <c r="CNG82" s="195"/>
      <c r="CNH82" s="195"/>
      <c r="CNI82" s="195"/>
      <c r="CNJ82" s="195"/>
      <c r="CNK82" s="195"/>
      <c r="CNL82" s="195"/>
      <c r="CNM82" s="195"/>
      <c r="CNN82" s="195"/>
      <c r="CNO82" s="195"/>
      <c r="CNP82" s="195"/>
      <c r="CNQ82" s="195"/>
      <c r="CNR82" s="195"/>
      <c r="CNS82" s="195"/>
      <c r="CNT82" s="195"/>
      <c r="CNU82" s="195"/>
      <c r="CNV82" s="195"/>
      <c r="CNW82" s="195"/>
      <c r="CNX82" s="195"/>
      <c r="CNY82" s="195"/>
      <c r="CNZ82" s="195"/>
      <c r="COA82" s="195"/>
      <c r="COB82" s="195"/>
      <c r="COC82" s="195"/>
      <c r="COD82" s="195"/>
      <c r="COE82" s="195"/>
      <c r="COF82" s="195"/>
      <c r="COG82" s="195"/>
      <c r="COH82" s="195"/>
      <c r="COI82" s="195"/>
      <c r="COJ82" s="195"/>
      <c r="COK82" s="195"/>
      <c r="COL82" s="195"/>
      <c r="COM82" s="195"/>
      <c r="CON82" s="195"/>
      <c r="COO82" s="195"/>
      <c r="COP82" s="195"/>
      <c r="COQ82" s="195"/>
      <c r="COR82" s="195"/>
      <c r="COS82" s="195"/>
      <c r="COT82" s="195"/>
      <c r="COU82" s="195"/>
      <c r="COV82" s="195"/>
      <c r="COW82" s="195"/>
      <c r="COX82" s="195"/>
      <c r="COY82" s="195"/>
      <c r="COZ82" s="195"/>
      <c r="CPA82" s="195"/>
      <c r="CPB82" s="195"/>
      <c r="CPC82" s="195"/>
      <c r="CPD82" s="195"/>
      <c r="CPE82" s="195"/>
      <c r="CPF82" s="195"/>
      <c r="CPG82" s="195"/>
      <c r="CPH82" s="195"/>
      <c r="CPI82" s="195"/>
      <c r="CPJ82" s="195"/>
      <c r="CPK82" s="195"/>
      <c r="CPL82" s="195"/>
      <c r="CPM82" s="195"/>
      <c r="CPN82" s="195"/>
      <c r="CPO82" s="195"/>
      <c r="CPP82" s="195"/>
      <c r="CPQ82" s="195"/>
      <c r="CPR82" s="195"/>
      <c r="CPS82" s="195"/>
      <c r="CPT82" s="195"/>
      <c r="CPU82" s="195"/>
      <c r="CPV82" s="195"/>
      <c r="CPW82" s="195"/>
      <c r="CPX82" s="195"/>
      <c r="CPY82" s="195"/>
      <c r="CPZ82" s="195"/>
      <c r="CQA82" s="195"/>
      <c r="CQB82" s="195"/>
      <c r="CQC82" s="195"/>
      <c r="CQD82" s="195"/>
      <c r="CQE82" s="195"/>
      <c r="CQF82" s="195"/>
      <c r="CQG82" s="195"/>
      <c r="CQH82" s="195"/>
      <c r="CQI82" s="195"/>
      <c r="CQJ82" s="195"/>
      <c r="CQK82" s="195"/>
      <c r="CQL82" s="195"/>
      <c r="CQM82" s="195"/>
      <c r="CQN82" s="195"/>
      <c r="CQO82" s="195"/>
      <c r="CQP82" s="195"/>
      <c r="CQQ82" s="195"/>
      <c r="CQR82" s="195"/>
      <c r="CQS82" s="195"/>
      <c r="CQT82" s="195"/>
      <c r="CQU82" s="195"/>
      <c r="CQV82" s="195"/>
      <c r="CQW82" s="195"/>
      <c r="CQX82" s="195"/>
      <c r="CQY82" s="195"/>
      <c r="CQZ82" s="195"/>
      <c r="CRA82" s="195"/>
      <c r="CRB82" s="195"/>
      <c r="CRC82" s="195"/>
      <c r="CRD82" s="195"/>
      <c r="CRE82" s="195"/>
      <c r="CRF82" s="195"/>
      <c r="CRG82" s="195"/>
      <c r="CRH82" s="195"/>
      <c r="CRI82" s="195"/>
      <c r="CRJ82" s="195"/>
      <c r="CRK82" s="195"/>
      <c r="CRL82" s="195"/>
      <c r="CRM82" s="195"/>
      <c r="CRN82" s="195"/>
      <c r="CRO82" s="195"/>
      <c r="CRP82" s="195"/>
      <c r="CRQ82" s="195"/>
      <c r="CRR82" s="195"/>
      <c r="CRS82" s="195"/>
      <c r="CRT82" s="195"/>
      <c r="CRU82" s="195"/>
      <c r="CRV82" s="195"/>
      <c r="CRW82" s="195"/>
      <c r="CRX82" s="195"/>
      <c r="CRY82" s="195"/>
      <c r="CRZ82" s="195"/>
      <c r="CSA82" s="195"/>
      <c r="CSB82" s="195"/>
      <c r="CSC82" s="195"/>
      <c r="CSD82" s="195"/>
      <c r="CSE82" s="195"/>
      <c r="CSF82" s="195"/>
      <c r="CSG82" s="195"/>
      <c r="CSH82" s="195"/>
      <c r="CSI82" s="195"/>
      <c r="CSJ82" s="195"/>
      <c r="CSK82" s="195"/>
      <c r="CSL82" s="195"/>
      <c r="CSM82" s="195"/>
      <c r="CSN82" s="195"/>
      <c r="CSO82" s="195"/>
      <c r="CSP82" s="195"/>
      <c r="CSQ82" s="195"/>
      <c r="CSR82" s="195"/>
      <c r="CSS82" s="195"/>
      <c r="CST82" s="195"/>
      <c r="CSU82" s="195"/>
      <c r="CSV82" s="195"/>
      <c r="CSW82" s="195"/>
      <c r="CSX82" s="195"/>
      <c r="CSY82" s="195"/>
      <c r="CSZ82" s="195"/>
      <c r="CTA82" s="195"/>
      <c r="CTB82" s="195"/>
      <c r="CTC82" s="195"/>
      <c r="CTD82" s="195"/>
      <c r="CTE82" s="195"/>
      <c r="CTF82" s="195"/>
      <c r="CTG82" s="195"/>
      <c r="CTH82" s="195"/>
      <c r="CTI82" s="195"/>
      <c r="CTJ82" s="195"/>
      <c r="CTK82" s="195"/>
      <c r="CTL82" s="195"/>
      <c r="CTM82" s="195"/>
      <c r="CTN82" s="195"/>
      <c r="CTO82" s="195"/>
      <c r="CTP82" s="195"/>
      <c r="CTQ82" s="195"/>
      <c r="CTR82" s="195"/>
      <c r="CTS82" s="195"/>
      <c r="CTT82" s="195"/>
      <c r="CTU82" s="195"/>
      <c r="CTV82" s="195"/>
      <c r="CTW82" s="195"/>
      <c r="CTX82" s="195"/>
      <c r="CTY82" s="195"/>
      <c r="CTZ82" s="195"/>
      <c r="CUA82" s="195"/>
      <c r="CUB82" s="195"/>
      <c r="CUC82" s="195"/>
      <c r="CUD82" s="195"/>
      <c r="CUE82" s="195"/>
      <c r="CUF82" s="195"/>
      <c r="CUG82" s="195"/>
      <c r="CUH82" s="195"/>
      <c r="CUI82" s="195"/>
      <c r="CUJ82" s="195"/>
      <c r="CUK82" s="195"/>
      <c r="CUL82" s="195"/>
      <c r="CUM82" s="195"/>
      <c r="CUN82" s="195"/>
      <c r="CUO82" s="195"/>
      <c r="CUP82" s="195"/>
      <c r="CUQ82" s="195"/>
      <c r="CUR82" s="195"/>
      <c r="CUS82" s="195"/>
      <c r="CUT82" s="195"/>
      <c r="CUU82" s="195"/>
      <c r="CUV82" s="195"/>
      <c r="CUW82" s="195"/>
      <c r="CUX82" s="195"/>
      <c r="CUY82" s="195"/>
      <c r="CUZ82" s="195"/>
      <c r="CVA82" s="195"/>
      <c r="CVB82" s="195"/>
      <c r="CVC82" s="195"/>
      <c r="CVD82" s="195"/>
      <c r="CVE82" s="195"/>
      <c r="CVF82" s="195"/>
      <c r="CVG82" s="195"/>
      <c r="CVH82" s="195"/>
      <c r="CVI82" s="195"/>
      <c r="CVJ82" s="195"/>
      <c r="CVK82" s="195"/>
      <c r="CVL82" s="195"/>
      <c r="CVM82" s="195"/>
      <c r="CVN82" s="195"/>
      <c r="CVO82" s="195"/>
      <c r="CVP82" s="195"/>
      <c r="CVQ82" s="195"/>
      <c r="CVR82" s="195"/>
      <c r="CVS82" s="195"/>
      <c r="CVT82" s="195"/>
      <c r="CVU82" s="195"/>
      <c r="CVV82" s="195"/>
      <c r="CVW82" s="195"/>
      <c r="CVX82" s="195"/>
      <c r="CVY82" s="195"/>
      <c r="CVZ82" s="195"/>
      <c r="CWA82" s="195"/>
      <c r="CWB82" s="195"/>
      <c r="CWC82" s="195"/>
      <c r="CWD82" s="195"/>
      <c r="CWE82" s="195"/>
      <c r="CWF82" s="195"/>
      <c r="CWG82" s="195"/>
      <c r="CWH82" s="195"/>
      <c r="CWI82" s="195"/>
      <c r="CWJ82" s="195"/>
      <c r="CWK82" s="195"/>
      <c r="CWL82" s="195"/>
      <c r="CWM82" s="195"/>
      <c r="CWN82" s="195"/>
      <c r="CWO82" s="195"/>
      <c r="CWP82" s="195"/>
      <c r="CWQ82" s="195"/>
      <c r="CWR82" s="195"/>
      <c r="CWS82" s="195"/>
      <c r="CWT82" s="195"/>
      <c r="CWU82" s="195"/>
      <c r="CWV82" s="195"/>
      <c r="CWW82" s="195"/>
      <c r="CWX82" s="195"/>
      <c r="CWY82" s="195"/>
      <c r="CWZ82" s="195"/>
      <c r="CXA82" s="195"/>
      <c r="CXB82" s="195"/>
      <c r="CXC82" s="195"/>
      <c r="CXD82" s="195"/>
      <c r="CXE82" s="195"/>
      <c r="CXF82" s="195"/>
      <c r="CXG82" s="195"/>
      <c r="CXH82" s="195"/>
      <c r="CXI82" s="195"/>
      <c r="CXJ82" s="195"/>
      <c r="CXK82" s="195"/>
      <c r="CXL82" s="195"/>
      <c r="CXM82" s="195"/>
      <c r="CXN82" s="195"/>
      <c r="CXO82" s="195"/>
      <c r="CXP82" s="195"/>
      <c r="CXQ82" s="195"/>
      <c r="CXR82" s="195"/>
      <c r="CXS82" s="195"/>
      <c r="CXT82" s="195"/>
      <c r="CXU82" s="195"/>
      <c r="CXV82" s="195"/>
      <c r="CXW82" s="195"/>
      <c r="CXX82" s="195"/>
      <c r="CXY82" s="195"/>
      <c r="CXZ82" s="195"/>
      <c r="CYA82" s="195"/>
      <c r="CYB82" s="195"/>
      <c r="CYC82" s="195"/>
      <c r="CYD82" s="195"/>
      <c r="CYE82" s="195"/>
      <c r="CYF82" s="195"/>
      <c r="CYG82" s="195"/>
      <c r="CYH82" s="195"/>
      <c r="CYI82" s="195"/>
      <c r="CYJ82" s="195"/>
      <c r="CYK82" s="195"/>
      <c r="CYL82" s="195"/>
      <c r="CYM82" s="195"/>
      <c r="CYN82" s="195"/>
      <c r="CYO82" s="195"/>
      <c r="CYP82" s="195"/>
      <c r="CYQ82" s="195"/>
      <c r="CYR82" s="195"/>
      <c r="CYS82" s="195"/>
      <c r="CYT82" s="195"/>
      <c r="CYU82" s="195"/>
      <c r="CYV82" s="195"/>
      <c r="CYW82" s="195"/>
      <c r="CYX82" s="195"/>
      <c r="CYY82" s="195"/>
      <c r="CYZ82" s="195"/>
      <c r="CZA82" s="195"/>
      <c r="CZB82" s="195"/>
      <c r="CZC82" s="195"/>
      <c r="CZD82" s="195"/>
      <c r="CZE82" s="195"/>
      <c r="CZF82" s="195"/>
      <c r="CZG82" s="195"/>
      <c r="CZH82" s="195"/>
      <c r="CZI82" s="195"/>
      <c r="CZJ82" s="195"/>
      <c r="CZK82" s="195"/>
      <c r="CZL82" s="195"/>
      <c r="CZM82" s="195"/>
      <c r="CZN82" s="195"/>
      <c r="CZO82" s="195"/>
      <c r="CZP82" s="195"/>
      <c r="CZQ82" s="195"/>
      <c r="CZR82" s="195"/>
      <c r="CZS82" s="195"/>
      <c r="CZT82" s="195"/>
      <c r="CZU82" s="195"/>
      <c r="CZV82" s="195"/>
      <c r="CZW82" s="195"/>
      <c r="CZX82" s="195"/>
      <c r="CZY82" s="195"/>
      <c r="CZZ82" s="195"/>
      <c r="DAA82" s="195"/>
      <c r="DAB82" s="195"/>
      <c r="DAC82" s="195"/>
      <c r="DAD82" s="195"/>
      <c r="DAE82" s="195"/>
      <c r="DAF82" s="195"/>
      <c r="DAG82" s="195"/>
      <c r="DAH82" s="195"/>
      <c r="DAI82" s="195"/>
      <c r="DAJ82" s="195"/>
      <c r="DAK82" s="195"/>
      <c r="DAL82" s="195"/>
      <c r="DAM82" s="195"/>
      <c r="DAN82" s="195"/>
      <c r="DAO82" s="195"/>
      <c r="DAP82" s="195"/>
      <c r="DAQ82" s="195"/>
      <c r="DAR82" s="195"/>
      <c r="DAS82" s="195"/>
      <c r="DAT82" s="195"/>
      <c r="DAU82" s="195"/>
      <c r="DAV82" s="195"/>
      <c r="DAW82" s="195"/>
      <c r="DAX82" s="195"/>
      <c r="DAY82" s="195"/>
      <c r="DAZ82" s="195"/>
      <c r="DBA82" s="195"/>
      <c r="DBB82" s="195"/>
      <c r="DBC82" s="195"/>
      <c r="DBD82" s="195"/>
      <c r="DBE82" s="195"/>
      <c r="DBF82" s="195"/>
      <c r="DBG82" s="195"/>
      <c r="DBH82" s="195"/>
      <c r="DBI82" s="195"/>
      <c r="DBJ82" s="195"/>
      <c r="DBK82" s="195"/>
      <c r="DBL82" s="195"/>
      <c r="DBM82" s="195"/>
      <c r="DBN82" s="195"/>
      <c r="DBO82" s="195"/>
      <c r="DBP82" s="195"/>
      <c r="DBQ82" s="195"/>
      <c r="DBR82" s="195"/>
      <c r="DBS82" s="195"/>
      <c r="DBT82" s="195"/>
      <c r="DBU82" s="195"/>
      <c r="DBV82" s="195"/>
      <c r="DBW82" s="195"/>
      <c r="DBX82" s="195"/>
      <c r="DBY82" s="195"/>
      <c r="DBZ82" s="195"/>
      <c r="DCA82" s="195"/>
      <c r="DCB82" s="195"/>
      <c r="DCC82" s="195"/>
      <c r="DCD82" s="195"/>
      <c r="DCE82" s="195"/>
      <c r="DCF82" s="195"/>
      <c r="DCG82" s="195"/>
      <c r="DCH82" s="195"/>
      <c r="DCI82" s="195"/>
      <c r="DCJ82" s="195"/>
      <c r="DCK82" s="195"/>
      <c r="DCL82" s="195"/>
      <c r="DCM82" s="195"/>
      <c r="DCN82" s="195"/>
      <c r="DCO82" s="195"/>
      <c r="DCP82" s="195"/>
      <c r="DCQ82" s="195"/>
      <c r="DCR82" s="195"/>
      <c r="DCS82" s="195"/>
      <c r="DCT82" s="195"/>
      <c r="DCU82" s="195"/>
      <c r="DCV82" s="195"/>
      <c r="DCW82" s="195"/>
      <c r="DCX82" s="195"/>
      <c r="DCY82" s="195"/>
      <c r="DCZ82" s="195"/>
      <c r="DDA82" s="195"/>
      <c r="DDB82" s="195"/>
      <c r="DDC82" s="195"/>
      <c r="DDD82" s="195"/>
      <c r="DDE82" s="195"/>
      <c r="DDF82" s="195"/>
      <c r="DDG82" s="195"/>
      <c r="DDH82" s="195"/>
      <c r="DDI82" s="195"/>
      <c r="DDJ82" s="195"/>
      <c r="DDK82" s="195"/>
      <c r="DDL82" s="195"/>
      <c r="DDM82" s="195"/>
      <c r="DDN82" s="195"/>
      <c r="DDO82" s="195"/>
      <c r="DDP82" s="195"/>
      <c r="DDQ82" s="195"/>
      <c r="DDR82" s="195"/>
      <c r="DDS82" s="195"/>
      <c r="DDT82" s="195"/>
      <c r="DDU82" s="195"/>
      <c r="DDV82" s="195"/>
      <c r="DDW82" s="195"/>
      <c r="DDX82" s="195"/>
      <c r="DDY82" s="195"/>
      <c r="DDZ82" s="195"/>
      <c r="DEA82" s="195"/>
      <c r="DEB82" s="195"/>
      <c r="DEC82" s="195"/>
      <c r="DED82" s="195"/>
      <c r="DEE82" s="195"/>
      <c r="DEF82" s="195"/>
      <c r="DEG82" s="195"/>
      <c r="DEH82" s="195"/>
      <c r="DEI82" s="195"/>
      <c r="DEJ82" s="195"/>
      <c r="DEK82" s="195"/>
      <c r="DEL82" s="195"/>
      <c r="DEM82" s="195"/>
      <c r="DEN82" s="195"/>
      <c r="DEO82" s="195"/>
      <c r="DEP82" s="195"/>
      <c r="DEQ82" s="195"/>
      <c r="DER82" s="195"/>
      <c r="DES82" s="195"/>
      <c r="DET82" s="195"/>
      <c r="DEU82" s="195"/>
      <c r="DEV82" s="195"/>
      <c r="DEW82" s="195"/>
      <c r="DEX82" s="195"/>
      <c r="DEY82" s="195"/>
      <c r="DEZ82" s="195"/>
      <c r="DFA82" s="195"/>
      <c r="DFB82" s="195"/>
      <c r="DFC82" s="195"/>
      <c r="DFD82" s="195"/>
      <c r="DFE82" s="195"/>
      <c r="DFF82" s="195"/>
      <c r="DFG82" s="195"/>
      <c r="DFH82" s="195"/>
      <c r="DFI82" s="195"/>
      <c r="DFJ82" s="195"/>
      <c r="DFK82" s="195"/>
      <c r="DFL82" s="195"/>
      <c r="DFM82" s="195"/>
      <c r="DFN82" s="195"/>
      <c r="DFO82" s="195"/>
      <c r="DFP82" s="195"/>
      <c r="DFQ82" s="195"/>
      <c r="DFR82" s="195"/>
      <c r="DFS82" s="195"/>
      <c r="DFT82" s="195"/>
      <c r="DFU82" s="195"/>
      <c r="DFV82" s="195"/>
      <c r="DFW82" s="195"/>
      <c r="DFX82" s="195"/>
      <c r="DFY82" s="195"/>
      <c r="DFZ82" s="195"/>
      <c r="DGA82" s="195"/>
      <c r="DGB82" s="195"/>
      <c r="DGC82" s="195"/>
      <c r="DGD82" s="195"/>
      <c r="DGE82" s="195"/>
      <c r="DGF82" s="195"/>
      <c r="DGG82" s="195"/>
      <c r="DGH82" s="195"/>
      <c r="DGI82" s="195"/>
      <c r="DGJ82" s="195"/>
      <c r="DGK82" s="195"/>
      <c r="DGL82" s="195"/>
      <c r="DGM82" s="195"/>
      <c r="DGN82" s="195"/>
      <c r="DGO82" s="195"/>
      <c r="DGP82" s="195"/>
      <c r="DGQ82" s="195"/>
      <c r="DGR82" s="195"/>
      <c r="DGS82" s="195"/>
      <c r="DGT82" s="195"/>
      <c r="DGU82" s="195"/>
      <c r="DGV82" s="195"/>
      <c r="DGW82" s="195"/>
      <c r="DGX82" s="195"/>
      <c r="DGY82" s="195"/>
      <c r="DGZ82" s="195"/>
      <c r="DHA82" s="195"/>
      <c r="DHB82" s="195"/>
      <c r="DHC82" s="195"/>
      <c r="DHD82" s="195"/>
      <c r="DHE82" s="195"/>
      <c r="DHF82" s="195"/>
      <c r="DHG82" s="195"/>
      <c r="DHH82" s="195"/>
      <c r="DHI82" s="195"/>
      <c r="DHJ82" s="195"/>
      <c r="DHK82" s="195"/>
      <c r="DHL82" s="195"/>
      <c r="DHM82" s="195"/>
      <c r="DHN82" s="195"/>
      <c r="DHO82" s="195"/>
      <c r="DHP82" s="195"/>
      <c r="DHQ82" s="195"/>
      <c r="DHR82" s="195"/>
      <c r="DHS82" s="195"/>
      <c r="DHT82" s="195"/>
      <c r="DHU82" s="195"/>
      <c r="DHV82" s="195"/>
      <c r="DHW82" s="195"/>
      <c r="DHX82" s="195"/>
      <c r="DHY82" s="195"/>
      <c r="DHZ82" s="195"/>
      <c r="DIA82" s="195"/>
      <c r="DIB82" s="195"/>
      <c r="DIC82" s="195"/>
      <c r="DID82" s="195"/>
      <c r="DIE82" s="195"/>
      <c r="DIF82" s="195"/>
      <c r="DIG82" s="195"/>
      <c r="DIH82" s="195"/>
      <c r="DII82" s="195"/>
      <c r="DIJ82" s="195"/>
      <c r="DIK82" s="195"/>
      <c r="DIL82" s="195"/>
      <c r="DIM82" s="195"/>
      <c r="DIN82" s="195"/>
      <c r="DIO82" s="195"/>
      <c r="DIP82" s="195"/>
      <c r="DIQ82" s="195"/>
      <c r="DIR82" s="195"/>
      <c r="DIS82" s="195"/>
      <c r="DIT82" s="195"/>
      <c r="DIU82" s="195"/>
      <c r="DIV82" s="195"/>
      <c r="DIW82" s="195"/>
      <c r="DIX82" s="195"/>
      <c r="DIY82" s="195"/>
      <c r="DIZ82" s="195"/>
      <c r="DJA82" s="195"/>
      <c r="DJB82" s="195"/>
      <c r="DJC82" s="195"/>
      <c r="DJD82" s="195"/>
      <c r="DJE82" s="195"/>
      <c r="DJF82" s="195"/>
      <c r="DJG82" s="195"/>
      <c r="DJH82" s="195"/>
      <c r="DJI82" s="195"/>
      <c r="DJJ82" s="195"/>
      <c r="DJK82" s="195"/>
      <c r="DJL82" s="195"/>
      <c r="DJM82" s="195"/>
      <c r="DJN82" s="195"/>
      <c r="DJO82" s="195"/>
      <c r="DJP82" s="195"/>
      <c r="DJQ82" s="195"/>
      <c r="DJR82" s="195"/>
      <c r="DJS82" s="195"/>
      <c r="DJT82" s="195"/>
      <c r="DJU82" s="195"/>
      <c r="DJV82" s="195"/>
      <c r="DJW82" s="195"/>
      <c r="DJX82" s="195"/>
      <c r="DJY82" s="195"/>
      <c r="DJZ82" s="195"/>
      <c r="DKA82" s="195"/>
      <c r="DKB82" s="195"/>
      <c r="DKC82" s="195"/>
      <c r="DKD82" s="195"/>
      <c r="DKE82" s="195"/>
      <c r="DKF82" s="195"/>
      <c r="DKG82" s="195"/>
      <c r="DKH82" s="195"/>
      <c r="DKI82" s="195"/>
      <c r="DKJ82" s="195"/>
      <c r="DKK82" s="195"/>
      <c r="DKL82" s="195"/>
      <c r="DKM82" s="195"/>
      <c r="DKN82" s="195"/>
      <c r="DKO82" s="195"/>
      <c r="DKP82" s="195"/>
      <c r="DKQ82" s="195"/>
      <c r="DKR82" s="195"/>
      <c r="DKS82" s="195"/>
      <c r="DKT82" s="195"/>
      <c r="DKU82" s="195"/>
      <c r="DKV82" s="195"/>
      <c r="DKW82" s="195"/>
      <c r="DKX82" s="195"/>
      <c r="DKY82" s="195"/>
      <c r="DKZ82" s="195"/>
      <c r="DLA82" s="195"/>
      <c r="DLB82" s="195"/>
      <c r="DLC82" s="195"/>
      <c r="DLD82" s="195"/>
      <c r="DLE82" s="195"/>
      <c r="DLF82" s="195"/>
      <c r="DLG82" s="195"/>
      <c r="DLH82" s="195"/>
      <c r="DLI82" s="195"/>
      <c r="DLJ82" s="195"/>
      <c r="DLK82" s="195"/>
      <c r="DLL82" s="195"/>
      <c r="DLM82" s="195"/>
      <c r="DLN82" s="195"/>
      <c r="DLO82" s="195"/>
      <c r="DLP82" s="195"/>
      <c r="DLQ82" s="195"/>
      <c r="DLR82" s="195"/>
      <c r="DLS82" s="195"/>
      <c r="DLT82" s="195"/>
      <c r="DLU82" s="195"/>
      <c r="DLV82" s="195"/>
      <c r="DLW82" s="195"/>
      <c r="DLX82" s="195"/>
      <c r="DLY82" s="195"/>
      <c r="DLZ82" s="195"/>
      <c r="DMA82" s="195"/>
      <c r="DMB82" s="195"/>
      <c r="DMC82" s="195"/>
      <c r="DMD82" s="195"/>
      <c r="DME82" s="195"/>
      <c r="DMF82" s="195"/>
      <c r="DMG82" s="195"/>
      <c r="DMH82" s="195"/>
      <c r="DMI82" s="195"/>
      <c r="DMJ82" s="195"/>
      <c r="DMK82" s="195"/>
      <c r="DML82" s="195"/>
      <c r="DMM82" s="195"/>
      <c r="DMN82" s="195"/>
      <c r="DMO82" s="195"/>
      <c r="DMP82" s="195"/>
      <c r="DMQ82" s="195"/>
      <c r="DMR82" s="195"/>
      <c r="DMS82" s="195"/>
      <c r="DMT82" s="195"/>
      <c r="DMU82" s="195"/>
      <c r="DMV82" s="195"/>
      <c r="DMW82" s="195"/>
      <c r="DMX82" s="195"/>
      <c r="DMY82" s="195"/>
      <c r="DMZ82" s="195"/>
      <c r="DNA82" s="195"/>
      <c r="DNB82" s="195"/>
      <c r="DNC82" s="195"/>
      <c r="DND82" s="195"/>
      <c r="DNE82" s="195"/>
      <c r="DNF82" s="195"/>
      <c r="DNG82" s="195"/>
      <c r="DNH82" s="195"/>
      <c r="DNI82" s="195"/>
      <c r="DNJ82" s="195"/>
      <c r="DNK82" s="195"/>
      <c r="DNL82" s="195"/>
      <c r="DNM82" s="195"/>
      <c r="DNN82" s="195"/>
      <c r="DNO82" s="195"/>
      <c r="DNP82" s="195"/>
      <c r="DNQ82" s="195"/>
      <c r="DNR82" s="195"/>
      <c r="DNS82" s="195"/>
      <c r="DNT82" s="195"/>
      <c r="DNU82" s="195"/>
      <c r="DNV82" s="195"/>
      <c r="DNW82" s="195"/>
      <c r="DNX82" s="195"/>
      <c r="DNY82" s="195"/>
      <c r="DNZ82" s="195"/>
      <c r="DOA82" s="195"/>
      <c r="DOB82" s="195"/>
      <c r="DOC82" s="195"/>
      <c r="DOD82" s="195"/>
      <c r="DOE82" s="195"/>
      <c r="DOF82" s="195"/>
      <c r="DOG82" s="195"/>
      <c r="DOH82" s="195"/>
      <c r="DOI82" s="195"/>
      <c r="DOJ82" s="195"/>
      <c r="DOK82" s="195"/>
      <c r="DOL82" s="195"/>
      <c r="DOM82" s="195"/>
      <c r="DON82" s="195"/>
      <c r="DOO82" s="195"/>
      <c r="DOP82" s="195"/>
      <c r="DOQ82" s="195"/>
      <c r="DOR82" s="195"/>
      <c r="DOS82" s="195"/>
      <c r="DOT82" s="195"/>
      <c r="DOU82" s="195"/>
      <c r="DOV82" s="195"/>
      <c r="DOW82" s="195"/>
      <c r="DOX82" s="195"/>
      <c r="DOY82" s="195"/>
      <c r="DOZ82" s="195"/>
      <c r="DPA82" s="195"/>
      <c r="DPB82" s="195"/>
      <c r="DPC82" s="195"/>
      <c r="DPD82" s="195"/>
      <c r="DPE82" s="195"/>
      <c r="DPF82" s="195"/>
      <c r="DPG82" s="195"/>
      <c r="DPH82" s="195"/>
      <c r="DPI82" s="195"/>
      <c r="DPJ82" s="195"/>
      <c r="DPK82" s="195"/>
      <c r="DPL82" s="195"/>
      <c r="DPM82" s="195"/>
      <c r="DPN82" s="195"/>
      <c r="DPO82" s="195"/>
      <c r="DPP82" s="195"/>
      <c r="DPQ82" s="195"/>
      <c r="DPR82" s="195"/>
      <c r="DPS82" s="195"/>
      <c r="DPT82" s="195"/>
      <c r="DPU82" s="195"/>
      <c r="DPV82" s="195"/>
      <c r="DPW82" s="195"/>
      <c r="DPX82" s="195"/>
      <c r="DPY82" s="195"/>
      <c r="DPZ82" s="195"/>
      <c r="DQA82" s="195"/>
      <c r="DQB82" s="195"/>
      <c r="DQC82" s="195"/>
      <c r="DQD82" s="195"/>
      <c r="DQE82" s="195"/>
      <c r="DQF82" s="195"/>
      <c r="DQG82" s="195"/>
      <c r="DQH82" s="195"/>
      <c r="DQI82" s="195"/>
      <c r="DQJ82" s="195"/>
      <c r="DQK82" s="195"/>
      <c r="DQL82" s="195"/>
      <c r="DQM82" s="195"/>
      <c r="DQN82" s="195"/>
      <c r="DQO82" s="195"/>
      <c r="DQP82" s="195"/>
      <c r="DQQ82" s="195"/>
      <c r="DQR82" s="195"/>
      <c r="DQS82" s="195"/>
      <c r="DQT82" s="195"/>
      <c r="DQU82" s="195"/>
      <c r="DQV82" s="195"/>
      <c r="DQW82" s="195"/>
      <c r="DQX82" s="195"/>
      <c r="DQY82" s="195"/>
      <c r="DQZ82" s="195"/>
      <c r="DRA82" s="195"/>
      <c r="DRB82" s="195"/>
      <c r="DRC82" s="195"/>
      <c r="DRD82" s="195"/>
      <c r="DRE82" s="195"/>
      <c r="DRF82" s="195"/>
      <c r="DRG82" s="195"/>
      <c r="DRH82" s="195"/>
      <c r="DRI82" s="195"/>
      <c r="DRJ82" s="195"/>
      <c r="DRK82" s="195"/>
      <c r="DRL82" s="195"/>
      <c r="DRM82" s="195"/>
      <c r="DRN82" s="195"/>
      <c r="DRO82" s="195"/>
      <c r="DRP82" s="195"/>
      <c r="DRQ82" s="195"/>
      <c r="DRR82" s="195"/>
      <c r="DRS82" s="195"/>
      <c r="DRT82" s="195"/>
      <c r="DRU82" s="195"/>
      <c r="DRV82" s="195"/>
      <c r="DRW82" s="195"/>
      <c r="DRX82" s="195"/>
      <c r="DRY82" s="195"/>
      <c r="DRZ82" s="195"/>
      <c r="DSA82" s="195"/>
      <c r="DSB82" s="195"/>
      <c r="DSC82" s="195"/>
      <c r="DSD82" s="195"/>
      <c r="DSE82" s="195"/>
      <c r="DSF82" s="195"/>
      <c r="DSG82" s="195"/>
      <c r="DSH82" s="195"/>
      <c r="DSI82" s="195"/>
      <c r="DSJ82" s="195"/>
      <c r="DSK82" s="195"/>
      <c r="DSL82" s="195"/>
      <c r="DSM82" s="195"/>
      <c r="DSN82" s="195"/>
      <c r="DSO82" s="195"/>
      <c r="DSP82" s="195"/>
      <c r="DSQ82" s="195"/>
      <c r="DSR82" s="195"/>
      <c r="DSS82" s="195"/>
      <c r="DST82" s="195"/>
      <c r="DSU82" s="195"/>
      <c r="DSV82" s="195"/>
      <c r="DSW82" s="195"/>
      <c r="DSX82" s="195"/>
      <c r="DSY82" s="195"/>
      <c r="DSZ82" s="195"/>
      <c r="DTA82" s="195"/>
      <c r="DTB82" s="195"/>
      <c r="DTC82" s="195"/>
      <c r="DTD82" s="195"/>
      <c r="DTE82" s="195"/>
      <c r="DTF82" s="195"/>
      <c r="DTG82" s="195"/>
      <c r="DTH82" s="195"/>
      <c r="DTI82" s="195"/>
      <c r="DTJ82" s="195"/>
      <c r="DTK82" s="195"/>
      <c r="DTL82" s="195"/>
      <c r="DTM82" s="195"/>
      <c r="DTN82" s="195"/>
      <c r="DTO82" s="195"/>
      <c r="DTP82" s="195"/>
      <c r="DTQ82" s="195"/>
      <c r="DTR82" s="195"/>
      <c r="DTS82" s="195"/>
      <c r="DTT82" s="195"/>
      <c r="DTU82" s="195"/>
      <c r="DTV82" s="195"/>
      <c r="DTW82" s="195"/>
      <c r="DTX82" s="195"/>
      <c r="DTY82" s="195"/>
      <c r="DTZ82" s="195"/>
      <c r="DUA82" s="195"/>
      <c r="DUB82" s="195"/>
      <c r="DUC82" s="195"/>
      <c r="DUD82" s="195"/>
      <c r="DUE82" s="195"/>
      <c r="DUF82" s="195"/>
      <c r="DUG82" s="195"/>
      <c r="DUH82" s="195"/>
      <c r="DUI82" s="195"/>
      <c r="DUJ82" s="195"/>
      <c r="DUK82" s="195"/>
      <c r="DUL82" s="195"/>
      <c r="DUM82" s="195"/>
      <c r="DUN82" s="195"/>
      <c r="DUO82" s="195"/>
      <c r="DUP82" s="195"/>
      <c r="DUQ82" s="195"/>
      <c r="DUR82" s="195"/>
      <c r="DUS82" s="195"/>
      <c r="DUT82" s="195"/>
      <c r="DUU82" s="195"/>
      <c r="DUV82" s="195"/>
      <c r="DUW82" s="195"/>
      <c r="DUX82" s="195"/>
      <c r="DUY82" s="195"/>
      <c r="DUZ82" s="195"/>
      <c r="DVA82" s="195"/>
      <c r="DVB82" s="195"/>
      <c r="DVC82" s="195"/>
      <c r="DVD82" s="195"/>
      <c r="DVE82" s="195"/>
      <c r="DVF82" s="195"/>
      <c r="DVG82" s="195"/>
      <c r="DVH82" s="195"/>
      <c r="DVI82" s="195"/>
      <c r="DVJ82" s="195"/>
      <c r="DVK82" s="195"/>
      <c r="DVL82" s="195"/>
      <c r="DVM82" s="195"/>
      <c r="DVN82" s="195"/>
      <c r="DVO82" s="195"/>
      <c r="DVP82" s="195"/>
      <c r="DVQ82" s="195"/>
      <c r="DVR82" s="195"/>
      <c r="DVS82" s="195"/>
      <c r="DVT82" s="195"/>
      <c r="DVU82" s="195"/>
      <c r="DVV82" s="195"/>
      <c r="DVW82" s="195"/>
      <c r="DVX82" s="195"/>
      <c r="DVY82" s="195"/>
      <c r="DVZ82" s="195"/>
      <c r="DWA82" s="195"/>
      <c r="DWB82" s="195"/>
      <c r="DWC82" s="195"/>
      <c r="DWD82" s="195"/>
      <c r="DWE82" s="195"/>
      <c r="DWF82" s="195"/>
      <c r="DWG82" s="195"/>
      <c r="DWH82" s="195"/>
      <c r="DWI82" s="195"/>
      <c r="DWJ82" s="195"/>
      <c r="DWK82" s="195"/>
      <c r="DWL82" s="195"/>
      <c r="DWM82" s="195"/>
      <c r="DWN82" s="195"/>
      <c r="DWO82" s="195"/>
      <c r="DWP82" s="195"/>
      <c r="DWQ82" s="195"/>
      <c r="DWR82" s="195"/>
      <c r="DWS82" s="195"/>
      <c r="DWT82" s="195"/>
      <c r="DWU82" s="195"/>
      <c r="DWV82" s="195"/>
      <c r="DWW82" s="195"/>
      <c r="DWX82" s="195"/>
      <c r="DWY82" s="195"/>
      <c r="DWZ82" s="195"/>
      <c r="DXA82" s="195"/>
      <c r="DXB82" s="195"/>
      <c r="DXC82" s="195"/>
      <c r="DXD82" s="195"/>
      <c r="DXE82" s="195"/>
      <c r="DXF82" s="195"/>
      <c r="DXG82" s="195"/>
      <c r="DXH82" s="195"/>
      <c r="DXI82" s="195"/>
      <c r="DXJ82" s="195"/>
      <c r="DXK82" s="195"/>
      <c r="DXL82" s="195"/>
      <c r="DXM82" s="195"/>
      <c r="DXN82" s="195"/>
      <c r="DXO82" s="195"/>
      <c r="DXP82" s="195"/>
      <c r="DXQ82" s="195"/>
      <c r="DXR82" s="195"/>
      <c r="DXS82" s="195"/>
      <c r="DXT82" s="195"/>
      <c r="DXU82" s="195"/>
      <c r="DXV82" s="195"/>
      <c r="DXW82" s="195"/>
      <c r="DXX82" s="195"/>
      <c r="DXY82" s="195"/>
      <c r="DXZ82" s="195"/>
      <c r="DYA82" s="195"/>
      <c r="DYB82" s="195"/>
      <c r="DYC82" s="195"/>
      <c r="DYD82" s="195"/>
      <c r="DYE82" s="195"/>
      <c r="DYF82" s="195"/>
      <c r="DYG82" s="195"/>
      <c r="DYH82" s="195"/>
      <c r="DYI82" s="195"/>
      <c r="DYJ82" s="195"/>
      <c r="DYK82" s="195"/>
      <c r="DYL82" s="195"/>
      <c r="DYM82" s="195"/>
      <c r="DYN82" s="195"/>
      <c r="DYO82" s="195"/>
      <c r="DYP82" s="195"/>
      <c r="DYQ82" s="195"/>
      <c r="DYR82" s="195"/>
      <c r="DYS82" s="195"/>
      <c r="DYT82" s="195"/>
      <c r="DYU82" s="195"/>
      <c r="DYV82" s="195"/>
      <c r="DYW82" s="195"/>
      <c r="DYX82" s="195"/>
      <c r="DYY82" s="195"/>
      <c r="DYZ82" s="195"/>
      <c r="DZA82" s="195"/>
      <c r="DZB82" s="195"/>
      <c r="DZC82" s="195"/>
      <c r="DZD82" s="195"/>
      <c r="DZE82" s="195"/>
      <c r="DZF82" s="195"/>
      <c r="DZG82" s="195"/>
      <c r="DZH82" s="195"/>
      <c r="DZI82" s="195"/>
      <c r="DZJ82" s="195"/>
      <c r="DZK82" s="195"/>
      <c r="DZL82" s="195"/>
      <c r="DZM82" s="195"/>
      <c r="DZN82" s="195"/>
      <c r="DZO82" s="195"/>
      <c r="DZP82" s="195"/>
      <c r="DZQ82" s="195"/>
      <c r="DZR82" s="195"/>
      <c r="DZS82" s="195"/>
      <c r="DZT82" s="195"/>
      <c r="DZU82" s="195"/>
      <c r="DZV82" s="195"/>
      <c r="DZW82" s="195"/>
      <c r="DZX82" s="195"/>
      <c r="DZY82" s="195"/>
      <c r="DZZ82" s="195"/>
      <c r="EAA82" s="195"/>
      <c r="EAB82" s="195"/>
      <c r="EAC82" s="195"/>
      <c r="EAD82" s="195"/>
      <c r="EAE82" s="195"/>
      <c r="EAF82" s="195"/>
      <c r="EAG82" s="195"/>
      <c r="EAH82" s="195"/>
      <c r="EAI82" s="195"/>
      <c r="EAJ82" s="195"/>
      <c r="EAK82" s="195"/>
      <c r="EAL82" s="195"/>
      <c r="EAM82" s="195"/>
      <c r="EAN82" s="195"/>
      <c r="EAO82" s="195"/>
      <c r="EAP82" s="195"/>
      <c r="EAQ82" s="195"/>
      <c r="EAR82" s="195"/>
      <c r="EAS82" s="195"/>
      <c r="EAT82" s="195"/>
      <c r="EAU82" s="195"/>
      <c r="EAV82" s="195"/>
      <c r="EAW82" s="195"/>
      <c r="EAX82" s="195"/>
      <c r="EAY82" s="195"/>
      <c r="EAZ82" s="195"/>
      <c r="EBA82" s="195"/>
      <c r="EBB82" s="195"/>
      <c r="EBC82" s="195"/>
      <c r="EBD82" s="195"/>
      <c r="EBE82" s="195"/>
      <c r="EBF82" s="195"/>
      <c r="EBG82" s="195"/>
      <c r="EBH82" s="195"/>
      <c r="EBI82" s="195"/>
      <c r="EBJ82" s="195"/>
      <c r="EBK82" s="195"/>
      <c r="EBL82" s="195"/>
      <c r="EBM82" s="195"/>
      <c r="EBN82" s="195"/>
      <c r="EBO82" s="195"/>
      <c r="EBP82" s="195"/>
      <c r="EBQ82" s="195"/>
      <c r="EBR82" s="195"/>
      <c r="EBS82" s="195"/>
      <c r="EBT82" s="195"/>
      <c r="EBU82" s="195"/>
      <c r="EBV82" s="195"/>
      <c r="EBW82" s="195"/>
      <c r="EBX82" s="195"/>
      <c r="EBY82" s="195"/>
      <c r="EBZ82" s="195"/>
      <c r="ECA82" s="195"/>
      <c r="ECB82" s="195"/>
      <c r="ECC82" s="195"/>
      <c r="ECD82" s="195"/>
      <c r="ECE82" s="195"/>
      <c r="ECF82" s="195"/>
      <c r="ECG82" s="195"/>
      <c r="ECH82" s="195"/>
      <c r="ECI82" s="195"/>
      <c r="ECJ82" s="195"/>
      <c r="ECK82" s="195"/>
      <c r="ECL82" s="195"/>
      <c r="ECM82" s="195"/>
      <c r="ECN82" s="195"/>
      <c r="ECO82" s="195"/>
      <c r="ECP82" s="195"/>
      <c r="ECQ82" s="195"/>
      <c r="ECR82" s="195"/>
      <c r="ECS82" s="195"/>
      <c r="ECT82" s="195"/>
      <c r="ECU82" s="195"/>
      <c r="ECV82" s="195"/>
      <c r="ECW82" s="195"/>
      <c r="ECX82" s="195"/>
      <c r="ECY82" s="195"/>
      <c r="ECZ82" s="195"/>
      <c r="EDA82" s="195"/>
      <c r="EDB82" s="195"/>
      <c r="EDC82" s="195"/>
      <c r="EDD82" s="195"/>
      <c r="EDE82" s="195"/>
      <c r="EDF82" s="195"/>
      <c r="EDG82" s="195"/>
      <c r="EDH82" s="195"/>
      <c r="EDI82" s="195"/>
      <c r="EDJ82" s="195"/>
      <c r="EDK82" s="195"/>
      <c r="EDL82" s="195"/>
      <c r="EDM82" s="195"/>
      <c r="EDN82" s="195"/>
      <c r="EDO82" s="195"/>
      <c r="EDP82" s="195"/>
      <c r="EDQ82" s="195"/>
      <c r="EDR82" s="195"/>
      <c r="EDS82" s="195"/>
      <c r="EDT82" s="195"/>
      <c r="EDU82" s="195"/>
      <c r="EDV82" s="195"/>
      <c r="EDW82" s="195"/>
      <c r="EDX82" s="195"/>
      <c r="EDY82" s="195"/>
      <c r="EDZ82" s="195"/>
      <c r="EEA82" s="195"/>
      <c r="EEB82" s="195"/>
      <c r="EEC82" s="195"/>
      <c r="EED82" s="195"/>
      <c r="EEE82" s="195"/>
      <c r="EEF82" s="195"/>
      <c r="EEG82" s="195"/>
      <c r="EEH82" s="195"/>
      <c r="EEI82" s="195"/>
      <c r="EEJ82" s="195"/>
      <c r="EEK82" s="195"/>
      <c r="EEL82" s="195"/>
      <c r="EEM82" s="195"/>
      <c r="EEN82" s="195"/>
      <c r="EEO82" s="195"/>
      <c r="EEP82" s="195"/>
      <c r="EEQ82" s="195"/>
      <c r="EER82" s="195"/>
      <c r="EES82" s="195"/>
      <c r="EET82" s="195"/>
      <c r="EEU82" s="195"/>
      <c r="EEV82" s="195"/>
      <c r="EEW82" s="195"/>
      <c r="EEX82" s="195"/>
      <c r="EEY82" s="195"/>
      <c r="EEZ82" s="195"/>
      <c r="EFA82" s="195"/>
      <c r="EFB82" s="195"/>
      <c r="EFC82" s="195"/>
      <c r="EFD82" s="195"/>
      <c r="EFE82" s="195"/>
      <c r="EFF82" s="195"/>
      <c r="EFG82" s="195"/>
      <c r="EFH82" s="195"/>
      <c r="EFI82" s="195"/>
      <c r="EFJ82" s="195"/>
      <c r="EFK82" s="195"/>
      <c r="EFL82" s="195"/>
      <c r="EFM82" s="195"/>
      <c r="EFN82" s="195"/>
      <c r="EFO82" s="195"/>
      <c r="EFP82" s="195"/>
      <c r="EFQ82" s="195"/>
      <c r="EFR82" s="195"/>
      <c r="EFS82" s="195"/>
      <c r="EFT82" s="195"/>
      <c r="EFU82" s="195"/>
      <c r="EFV82" s="195"/>
      <c r="EFW82" s="195"/>
      <c r="EFX82" s="195"/>
      <c r="EFY82" s="195"/>
      <c r="EFZ82" s="195"/>
      <c r="EGA82" s="195"/>
      <c r="EGB82" s="195"/>
      <c r="EGC82" s="195"/>
      <c r="EGD82" s="195"/>
      <c r="EGE82" s="195"/>
      <c r="EGF82" s="195"/>
      <c r="EGG82" s="195"/>
      <c r="EGH82" s="195"/>
      <c r="EGI82" s="195"/>
      <c r="EGJ82" s="195"/>
      <c r="EGK82" s="195"/>
      <c r="EGL82" s="195"/>
      <c r="EGM82" s="195"/>
      <c r="EGN82" s="195"/>
      <c r="EGO82" s="195"/>
      <c r="EGP82" s="195"/>
      <c r="EGQ82" s="195"/>
      <c r="EGR82" s="195"/>
      <c r="EGS82" s="195"/>
      <c r="EGT82" s="195"/>
      <c r="EGU82" s="195"/>
      <c r="EGV82" s="195"/>
      <c r="EGW82" s="195"/>
      <c r="EGX82" s="195"/>
      <c r="EGY82" s="195"/>
      <c r="EGZ82" s="195"/>
      <c r="EHA82" s="195"/>
      <c r="EHB82" s="195"/>
      <c r="EHC82" s="195"/>
      <c r="EHD82" s="195"/>
      <c r="EHE82" s="195"/>
      <c r="EHF82" s="195"/>
      <c r="EHG82" s="195"/>
      <c r="EHH82" s="195"/>
      <c r="EHI82" s="195"/>
      <c r="EHJ82" s="195"/>
      <c r="EHK82" s="195"/>
      <c r="EHL82" s="195"/>
      <c r="EHM82" s="195"/>
      <c r="EHN82" s="195"/>
      <c r="EHO82" s="195"/>
      <c r="EHP82" s="195"/>
      <c r="EHQ82" s="195"/>
      <c r="EHR82" s="195"/>
      <c r="EHS82" s="195"/>
      <c r="EHT82" s="195"/>
      <c r="EHU82" s="195"/>
      <c r="EHV82" s="195"/>
      <c r="EHW82" s="195"/>
      <c r="EHX82" s="195"/>
      <c r="EHY82" s="195"/>
      <c r="EHZ82" s="195"/>
      <c r="EIA82" s="195"/>
      <c r="EIB82" s="195"/>
      <c r="EIC82" s="195"/>
      <c r="EID82" s="195"/>
      <c r="EIE82" s="195"/>
      <c r="EIF82" s="195"/>
      <c r="EIG82" s="195"/>
      <c r="EIH82" s="195"/>
      <c r="EII82" s="195"/>
      <c r="EIJ82" s="195"/>
      <c r="EIK82" s="195"/>
      <c r="EIL82" s="195"/>
      <c r="EIM82" s="195"/>
      <c r="EIN82" s="195"/>
      <c r="EIO82" s="195"/>
      <c r="EIP82" s="195"/>
      <c r="EIQ82" s="195"/>
      <c r="EIR82" s="195"/>
      <c r="EIS82" s="195"/>
      <c r="EIT82" s="195"/>
      <c r="EIU82" s="195"/>
      <c r="EIV82" s="195"/>
      <c r="EIW82" s="195"/>
      <c r="EIX82" s="195"/>
      <c r="EIY82" s="195"/>
      <c r="EIZ82" s="195"/>
      <c r="EJA82" s="195"/>
      <c r="EJB82" s="195"/>
      <c r="EJC82" s="195"/>
      <c r="EJD82" s="195"/>
      <c r="EJE82" s="195"/>
      <c r="EJF82" s="195"/>
      <c r="EJG82" s="195"/>
      <c r="EJH82" s="195"/>
      <c r="EJI82" s="195"/>
      <c r="EJJ82" s="195"/>
      <c r="EJK82" s="195"/>
      <c r="EJL82" s="195"/>
      <c r="EJM82" s="195"/>
      <c r="EJN82" s="195"/>
      <c r="EJO82" s="195"/>
      <c r="EJP82" s="195"/>
      <c r="EJQ82" s="195"/>
      <c r="EJR82" s="195"/>
      <c r="EJS82" s="195"/>
      <c r="EJT82" s="195"/>
      <c r="EJU82" s="195"/>
      <c r="EJV82" s="195"/>
      <c r="EJW82" s="195"/>
      <c r="EJX82" s="195"/>
      <c r="EJY82" s="195"/>
      <c r="EJZ82" s="195"/>
      <c r="EKA82" s="195"/>
      <c r="EKB82" s="195"/>
      <c r="EKC82" s="195"/>
      <c r="EKD82" s="195"/>
      <c r="EKE82" s="195"/>
      <c r="EKF82" s="195"/>
      <c r="EKG82" s="195"/>
      <c r="EKH82" s="195"/>
      <c r="EKI82" s="195"/>
      <c r="EKJ82" s="195"/>
      <c r="EKK82" s="195"/>
      <c r="EKL82" s="195"/>
      <c r="EKM82" s="195"/>
      <c r="EKN82" s="195"/>
      <c r="EKO82" s="195"/>
      <c r="EKP82" s="195"/>
      <c r="EKQ82" s="195"/>
      <c r="EKR82" s="195"/>
      <c r="EKS82" s="195"/>
      <c r="EKT82" s="195"/>
      <c r="EKU82" s="195"/>
      <c r="EKV82" s="195"/>
      <c r="EKW82" s="195"/>
      <c r="EKX82" s="195"/>
      <c r="EKY82" s="195"/>
      <c r="EKZ82" s="195"/>
      <c r="ELA82" s="195"/>
      <c r="ELB82" s="195"/>
      <c r="ELC82" s="195"/>
      <c r="ELD82" s="195"/>
      <c r="ELE82" s="195"/>
      <c r="ELF82" s="195"/>
      <c r="ELG82" s="195"/>
      <c r="ELH82" s="195"/>
      <c r="ELI82" s="195"/>
      <c r="ELJ82" s="195"/>
      <c r="ELK82" s="195"/>
      <c r="ELL82" s="195"/>
      <c r="ELM82" s="195"/>
      <c r="ELN82" s="195"/>
      <c r="ELO82" s="195"/>
      <c r="ELP82" s="195"/>
      <c r="ELQ82" s="195"/>
      <c r="ELR82" s="195"/>
      <c r="ELS82" s="195"/>
      <c r="ELT82" s="195"/>
      <c r="ELU82" s="195"/>
      <c r="ELV82" s="195"/>
      <c r="ELW82" s="195"/>
      <c r="ELX82" s="195"/>
      <c r="ELY82" s="195"/>
      <c r="ELZ82" s="195"/>
      <c r="EMA82" s="195"/>
      <c r="EMB82" s="195"/>
      <c r="EMC82" s="195"/>
      <c r="EMD82" s="195"/>
      <c r="EME82" s="195"/>
      <c r="EMF82" s="195"/>
      <c r="EMG82" s="195"/>
      <c r="EMH82" s="195"/>
      <c r="EMI82" s="195"/>
      <c r="EMJ82" s="195"/>
      <c r="EMK82" s="195"/>
      <c r="EML82" s="195"/>
      <c r="EMM82" s="195"/>
      <c r="EMN82" s="195"/>
      <c r="EMO82" s="195"/>
      <c r="EMP82" s="195"/>
      <c r="EMQ82" s="195"/>
      <c r="EMR82" s="195"/>
      <c r="EMS82" s="195"/>
      <c r="EMT82" s="195"/>
      <c r="EMU82" s="195"/>
      <c r="EMV82" s="195"/>
      <c r="EMW82" s="195"/>
      <c r="EMX82" s="195"/>
      <c r="EMY82" s="195"/>
      <c r="EMZ82" s="195"/>
      <c r="ENA82" s="195"/>
      <c r="ENB82" s="195"/>
      <c r="ENC82" s="195"/>
      <c r="END82" s="195"/>
      <c r="ENE82" s="195"/>
      <c r="ENF82" s="195"/>
      <c r="ENG82" s="195"/>
      <c r="ENH82" s="195"/>
      <c r="ENI82" s="195"/>
      <c r="ENJ82" s="195"/>
      <c r="ENK82" s="195"/>
      <c r="ENL82" s="195"/>
      <c r="ENM82" s="195"/>
      <c r="ENN82" s="195"/>
      <c r="ENO82" s="195"/>
      <c r="ENP82" s="195"/>
      <c r="ENQ82" s="195"/>
      <c r="ENR82" s="195"/>
      <c r="ENS82" s="195"/>
      <c r="ENT82" s="195"/>
      <c r="ENU82" s="195"/>
      <c r="ENV82" s="195"/>
      <c r="ENW82" s="195"/>
      <c r="ENX82" s="195"/>
      <c r="ENY82" s="195"/>
      <c r="ENZ82" s="195"/>
      <c r="EOA82" s="195"/>
      <c r="EOB82" s="195"/>
      <c r="EOC82" s="195"/>
      <c r="EOD82" s="195"/>
      <c r="EOE82" s="195"/>
      <c r="EOF82" s="195"/>
      <c r="EOG82" s="195"/>
      <c r="EOH82" s="195"/>
      <c r="EOI82" s="195"/>
      <c r="EOJ82" s="195"/>
      <c r="EOK82" s="195"/>
      <c r="EOL82" s="195"/>
      <c r="EOM82" s="195"/>
      <c r="EON82" s="195"/>
      <c r="EOO82" s="195"/>
      <c r="EOP82" s="195"/>
      <c r="EOQ82" s="195"/>
      <c r="EOR82" s="195"/>
      <c r="EOS82" s="195"/>
      <c r="EOT82" s="195"/>
      <c r="EOU82" s="195"/>
      <c r="EOV82" s="195"/>
      <c r="EOW82" s="195"/>
      <c r="EOX82" s="195"/>
      <c r="EOY82" s="195"/>
      <c r="EOZ82" s="195"/>
      <c r="EPA82" s="195"/>
      <c r="EPB82" s="195"/>
      <c r="EPC82" s="195"/>
      <c r="EPD82" s="195"/>
      <c r="EPE82" s="195"/>
      <c r="EPF82" s="195"/>
      <c r="EPG82" s="195"/>
      <c r="EPH82" s="195"/>
      <c r="EPI82" s="195"/>
      <c r="EPJ82" s="195"/>
      <c r="EPK82" s="195"/>
      <c r="EPL82" s="195"/>
      <c r="EPM82" s="195"/>
      <c r="EPN82" s="195"/>
      <c r="EPO82" s="195"/>
      <c r="EPP82" s="195"/>
      <c r="EPQ82" s="195"/>
      <c r="EPR82" s="195"/>
      <c r="EPS82" s="195"/>
      <c r="EPT82" s="195"/>
      <c r="EPU82" s="195"/>
      <c r="EPV82" s="195"/>
      <c r="EPW82" s="195"/>
      <c r="EPX82" s="195"/>
      <c r="EPY82" s="195"/>
      <c r="EPZ82" s="195"/>
      <c r="EQA82" s="195"/>
      <c r="EQB82" s="195"/>
      <c r="EQC82" s="195"/>
      <c r="EQD82" s="195"/>
      <c r="EQE82" s="195"/>
      <c r="EQF82" s="195"/>
      <c r="EQG82" s="195"/>
      <c r="EQH82" s="195"/>
      <c r="EQI82" s="195"/>
      <c r="EQJ82" s="195"/>
      <c r="EQK82" s="195"/>
      <c r="EQL82" s="195"/>
      <c r="EQM82" s="195"/>
      <c r="EQN82" s="195"/>
      <c r="EQO82" s="195"/>
      <c r="EQP82" s="195"/>
      <c r="EQQ82" s="195"/>
      <c r="EQR82" s="195"/>
      <c r="EQS82" s="195"/>
      <c r="EQT82" s="195"/>
      <c r="EQU82" s="195"/>
      <c r="EQV82" s="195"/>
      <c r="EQW82" s="195"/>
      <c r="EQX82" s="195"/>
      <c r="EQY82" s="195"/>
      <c r="EQZ82" s="195"/>
      <c r="ERA82" s="195"/>
      <c r="ERB82" s="195"/>
      <c r="ERC82" s="195"/>
      <c r="ERD82" s="195"/>
      <c r="ERE82" s="195"/>
      <c r="ERF82" s="195"/>
      <c r="ERG82" s="195"/>
      <c r="ERH82" s="195"/>
      <c r="ERI82" s="195"/>
      <c r="ERJ82" s="195"/>
      <c r="ERK82" s="195"/>
      <c r="ERL82" s="195"/>
      <c r="ERM82" s="195"/>
      <c r="ERN82" s="195"/>
      <c r="ERO82" s="195"/>
      <c r="ERP82" s="195"/>
      <c r="ERQ82" s="195"/>
      <c r="ERR82" s="195"/>
      <c r="ERS82" s="195"/>
      <c r="ERT82" s="195"/>
      <c r="ERU82" s="195"/>
      <c r="ERV82" s="195"/>
      <c r="ERW82" s="195"/>
      <c r="ERX82" s="195"/>
      <c r="ERY82" s="195"/>
      <c r="ERZ82" s="195"/>
      <c r="ESA82" s="195"/>
      <c r="ESB82" s="195"/>
      <c r="ESC82" s="195"/>
      <c r="ESD82" s="195"/>
      <c r="ESE82" s="195"/>
      <c r="ESF82" s="195"/>
      <c r="ESG82" s="195"/>
      <c r="ESH82" s="195"/>
      <c r="ESI82" s="195"/>
      <c r="ESJ82" s="195"/>
      <c r="ESK82" s="195"/>
      <c r="ESL82" s="195"/>
      <c r="ESM82" s="195"/>
      <c r="ESN82" s="195"/>
      <c r="ESO82" s="195"/>
      <c r="ESP82" s="195"/>
      <c r="ESQ82" s="195"/>
      <c r="ESR82" s="195"/>
      <c r="ESS82" s="195"/>
      <c r="EST82" s="195"/>
      <c r="ESU82" s="195"/>
      <c r="ESV82" s="195"/>
      <c r="ESW82" s="195"/>
      <c r="ESX82" s="195"/>
      <c r="ESY82" s="195"/>
      <c r="ESZ82" s="195"/>
      <c r="ETA82" s="195"/>
      <c r="ETB82" s="195"/>
      <c r="ETC82" s="195"/>
      <c r="ETD82" s="195"/>
      <c r="ETE82" s="195"/>
      <c r="ETF82" s="195"/>
      <c r="ETG82" s="195"/>
      <c r="ETH82" s="195"/>
      <c r="ETI82" s="195"/>
      <c r="ETJ82" s="195"/>
      <c r="ETK82" s="195"/>
      <c r="ETL82" s="195"/>
      <c r="ETM82" s="195"/>
      <c r="ETN82" s="195"/>
      <c r="ETO82" s="195"/>
      <c r="ETP82" s="195"/>
      <c r="ETQ82" s="195"/>
      <c r="ETR82" s="195"/>
      <c r="ETS82" s="195"/>
      <c r="ETT82" s="195"/>
      <c r="ETU82" s="195"/>
      <c r="ETV82" s="195"/>
      <c r="ETW82" s="195"/>
      <c r="ETX82" s="195"/>
      <c r="ETY82" s="195"/>
      <c r="ETZ82" s="195"/>
      <c r="EUA82" s="195"/>
      <c r="EUB82" s="195"/>
      <c r="EUC82" s="195"/>
      <c r="EUD82" s="195"/>
      <c r="EUE82" s="195"/>
      <c r="EUF82" s="195"/>
      <c r="EUG82" s="195"/>
      <c r="EUH82" s="195"/>
      <c r="EUI82" s="195"/>
      <c r="EUJ82" s="195"/>
      <c r="EUK82" s="195"/>
      <c r="EUL82" s="195"/>
      <c r="EUM82" s="195"/>
      <c r="EUN82" s="195"/>
      <c r="EUO82" s="195"/>
      <c r="EUP82" s="195"/>
      <c r="EUQ82" s="195"/>
      <c r="EUR82" s="195"/>
      <c r="EUS82" s="195"/>
      <c r="EUT82" s="195"/>
      <c r="EUU82" s="195"/>
      <c r="EUV82" s="195"/>
      <c r="EUW82" s="195"/>
      <c r="EUX82" s="195"/>
      <c r="EUY82" s="195"/>
      <c r="EUZ82" s="195"/>
      <c r="EVA82" s="195"/>
      <c r="EVB82" s="195"/>
      <c r="EVC82" s="195"/>
      <c r="EVD82" s="195"/>
      <c r="EVE82" s="195"/>
      <c r="EVF82" s="195"/>
      <c r="EVG82" s="195"/>
      <c r="EVH82" s="195"/>
      <c r="EVI82" s="195"/>
      <c r="EVJ82" s="195"/>
      <c r="EVK82" s="195"/>
      <c r="EVL82" s="195"/>
      <c r="EVM82" s="195"/>
      <c r="EVN82" s="195"/>
      <c r="EVO82" s="195"/>
      <c r="EVP82" s="195"/>
      <c r="EVQ82" s="195"/>
      <c r="EVR82" s="195"/>
      <c r="EVS82" s="195"/>
      <c r="EVT82" s="195"/>
      <c r="EVU82" s="195"/>
      <c r="EVV82" s="195"/>
      <c r="EVW82" s="195"/>
      <c r="EVX82" s="195"/>
      <c r="EVY82" s="195"/>
      <c r="EVZ82" s="195"/>
      <c r="EWA82" s="195"/>
      <c r="EWB82" s="195"/>
      <c r="EWC82" s="195"/>
      <c r="EWD82" s="195"/>
      <c r="EWE82" s="195"/>
      <c r="EWF82" s="195"/>
      <c r="EWG82" s="195"/>
      <c r="EWH82" s="195"/>
      <c r="EWI82" s="195"/>
      <c r="EWJ82" s="195"/>
      <c r="EWK82" s="195"/>
      <c r="EWL82" s="195"/>
      <c r="EWM82" s="195"/>
      <c r="EWN82" s="195"/>
      <c r="EWO82" s="195"/>
      <c r="EWP82" s="195"/>
      <c r="EWQ82" s="195"/>
      <c r="EWR82" s="195"/>
      <c r="EWS82" s="195"/>
      <c r="EWT82" s="195"/>
      <c r="EWU82" s="195"/>
      <c r="EWV82" s="195"/>
      <c r="EWW82" s="195"/>
      <c r="EWX82" s="195"/>
      <c r="EWY82" s="195"/>
      <c r="EWZ82" s="195"/>
      <c r="EXA82" s="195"/>
      <c r="EXB82" s="195"/>
      <c r="EXC82" s="195"/>
      <c r="EXD82" s="195"/>
      <c r="EXE82" s="195"/>
      <c r="EXF82" s="195"/>
      <c r="EXG82" s="195"/>
      <c r="EXH82" s="195"/>
      <c r="EXI82" s="195"/>
      <c r="EXJ82" s="195"/>
      <c r="EXK82" s="195"/>
      <c r="EXL82" s="195"/>
      <c r="EXM82" s="195"/>
      <c r="EXN82" s="195"/>
      <c r="EXO82" s="195"/>
      <c r="EXP82" s="195"/>
      <c r="EXQ82" s="195"/>
      <c r="EXR82" s="195"/>
      <c r="EXS82" s="195"/>
      <c r="EXT82" s="195"/>
      <c r="EXU82" s="195"/>
      <c r="EXV82" s="195"/>
      <c r="EXW82" s="195"/>
      <c r="EXX82" s="195"/>
      <c r="EXY82" s="195"/>
      <c r="EXZ82" s="195"/>
      <c r="EYA82" s="195"/>
      <c r="EYB82" s="195"/>
      <c r="EYC82" s="195"/>
      <c r="EYD82" s="195"/>
      <c r="EYE82" s="195"/>
      <c r="EYF82" s="195"/>
      <c r="EYG82" s="195"/>
      <c r="EYH82" s="195"/>
      <c r="EYI82" s="195"/>
      <c r="EYJ82" s="195"/>
      <c r="EYK82" s="195"/>
      <c r="EYL82" s="195"/>
      <c r="EYM82" s="195"/>
      <c r="EYN82" s="195"/>
      <c r="EYO82" s="195"/>
      <c r="EYP82" s="195"/>
      <c r="EYQ82" s="195"/>
      <c r="EYR82" s="195"/>
      <c r="EYS82" s="195"/>
      <c r="EYT82" s="195"/>
      <c r="EYU82" s="195"/>
      <c r="EYV82" s="195"/>
      <c r="EYW82" s="195"/>
      <c r="EYX82" s="195"/>
      <c r="EYY82" s="195"/>
      <c r="EYZ82" s="195"/>
      <c r="EZA82" s="195"/>
      <c r="EZB82" s="195"/>
      <c r="EZC82" s="195"/>
      <c r="EZD82" s="195"/>
      <c r="EZE82" s="195"/>
      <c r="EZF82" s="195"/>
      <c r="EZG82" s="195"/>
      <c r="EZH82" s="195"/>
      <c r="EZI82" s="195"/>
      <c r="EZJ82" s="195"/>
      <c r="EZK82" s="195"/>
      <c r="EZL82" s="195"/>
      <c r="EZM82" s="195"/>
      <c r="EZN82" s="195"/>
      <c r="EZO82" s="195"/>
      <c r="EZP82" s="195"/>
      <c r="EZQ82" s="195"/>
      <c r="EZR82" s="195"/>
      <c r="EZS82" s="195"/>
      <c r="EZT82" s="195"/>
      <c r="EZU82" s="195"/>
      <c r="EZV82" s="195"/>
      <c r="EZW82" s="195"/>
      <c r="EZX82" s="195"/>
      <c r="EZY82" s="195"/>
      <c r="EZZ82" s="195"/>
      <c r="FAA82" s="195"/>
      <c r="FAB82" s="195"/>
      <c r="FAC82" s="195"/>
      <c r="FAD82" s="195"/>
      <c r="FAE82" s="195"/>
      <c r="FAF82" s="195"/>
      <c r="FAG82" s="195"/>
      <c r="FAH82" s="195"/>
      <c r="FAI82" s="195"/>
      <c r="FAJ82" s="195"/>
      <c r="FAK82" s="195"/>
      <c r="FAL82" s="195"/>
      <c r="FAM82" s="195"/>
      <c r="FAN82" s="195"/>
      <c r="FAO82" s="195"/>
      <c r="FAP82" s="195"/>
      <c r="FAQ82" s="195"/>
      <c r="FAR82" s="195"/>
      <c r="FAS82" s="195"/>
      <c r="FAT82" s="195"/>
      <c r="FAU82" s="195"/>
      <c r="FAV82" s="195"/>
      <c r="FAW82" s="195"/>
      <c r="FAX82" s="195"/>
      <c r="FAY82" s="195"/>
      <c r="FAZ82" s="195"/>
      <c r="FBA82" s="195"/>
      <c r="FBB82" s="195"/>
      <c r="FBC82" s="195"/>
      <c r="FBD82" s="195"/>
      <c r="FBE82" s="195"/>
      <c r="FBF82" s="195"/>
      <c r="FBG82" s="195"/>
      <c r="FBH82" s="195"/>
      <c r="FBI82" s="195"/>
      <c r="FBJ82" s="195"/>
      <c r="FBK82" s="195"/>
      <c r="FBL82" s="195"/>
      <c r="FBM82" s="195"/>
      <c r="FBN82" s="195"/>
      <c r="FBO82" s="195"/>
      <c r="FBP82" s="195"/>
      <c r="FBQ82" s="195"/>
      <c r="FBR82" s="195"/>
      <c r="FBS82" s="195"/>
      <c r="FBT82" s="195"/>
      <c r="FBU82" s="195"/>
      <c r="FBV82" s="195"/>
      <c r="FBW82" s="195"/>
      <c r="FBX82" s="195"/>
      <c r="FBY82" s="195"/>
      <c r="FBZ82" s="195"/>
      <c r="FCA82" s="195"/>
      <c r="FCB82" s="195"/>
      <c r="FCC82" s="195"/>
      <c r="FCD82" s="195"/>
      <c r="FCE82" s="195"/>
      <c r="FCF82" s="195"/>
      <c r="FCG82" s="195"/>
      <c r="FCH82" s="195"/>
      <c r="FCI82" s="195"/>
      <c r="FCJ82" s="195"/>
      <c r="FCK82" s="195"/>
      <c r="FCL82" s="195"/>
      <c r="FCM82" s="195"/>
      <c r="FCN82" s="195"/>
      <c r="FCO82" s="195"/>
      <c r="FCP82" s="195"/>
      <c r="FCQ82" s="195"/>
      <c r="FCR82" s="195"/>
      <c r="FCS82" s="195"/>
      <c r="FCT82" s="195"/>
      <c r="FCU82" s="195"/>
      <c r="FCV82" s="195"/>
      <c r="FCW82" s="195"/>
      <c r="FCX82" s="195"/>
      <c r="FCY82" s="195"/>
      <c r="FCZ82" s="195"/>
      <c r="FDA82" s="195"/>
      <c r="FDB82" s="195"/>
      <c r="FDC82" s="195"/>
      <c r="FDD82" s="195"/>
      <c r="FDE82" s="195"/>
      <c r="FDF82" s="195"/>
      <c r="FDG82" s="195"/>
      <c r="FDH82" s="195"/>
      <c r="FDI82" s="195"/>
      <c r="FDJ82" s="195"/>
      <c r="FDK82" s="195"/>
      <c r="FDL82" s="195"/>
      <c r="FDM82" s="195"/>
      <c r="FDN82" s="195"/>
      <c r="FDO82" s="195"/>
      <c r="FDP82" s="195"/>
      <c r="FDQ82" s="195"/>
      <c r="FDR82" s="195"/>
      <c r="FDS82" s="195"/>
      <c r="FDT82" s="195"/>
      <c r="FDU82" s="195"/>
      <c r="FDV82" s="195"/>
      <c r="FDW82" s="195"/>
      <c r="FDX82" s="195"/>
      <c r="FDY82" s="195"/>
      <c r="FDZ82" s="195"/>
      <c r="FEA82" s="195"/>
      <c r="FEB82" s="195"/>
      <c r="FEC82" s="195"/>
      <c r="FED82" s="195"/>
      <c r="FEE82" s="195"/>
      <c r="FEF82" s="195"/>
      <c r="FEG82" s="195"/>
      <c r="FEH82" s="195"/>
      <c r="FEI82" s="195"/>
      <c r="FEJ82" s="195"/>
      <c r="FEK82" s="195"/>
      <c r="FEL82" s="195"/>
      <c r="FEM82" s="195"/>
      <c r="FEN82" s="195"/>
      <c r="FEO82" s="195"/>
      <c r="FEP82" s="195"/>
      <c r="FEQ82" s="195"/>
      <c r="FER82" s="195"/>
      <c r="FES82" s="195"/>
      <c r="FET82" s="195"/>
      <c r="FEU82" s="195"/>
      <c r="FEV82" s="195"/>
      <c r="FEW82" s="195"/>
      <c r="FEX82" s="195"/>
      <c r="FEY82" s="195"/>
      <c r="FEZ82" s="195"/>
      <c r="FFA82" s="195"/>
      <c r="FFB82" s="195"/>
      <c r="FFC82" s="195"/>
      <c r="FFD82" s="195"/>
      <c r="FFE82" s="195"/>
      <c r="FFF82" s="195"/>
      <c r="FFG82" s="195"/>
      <c r="FFH82" s="195"/>
      <c r="FFI82" s="195"/>
      <c r="FFJ82" s="195"/>
      <c r="FFK82" s="195"/>
      <c r="FFL82" s="195"/>
      <c r="FFM82" s="195"/>
      <c r="FFN82" s="195"/>
      <c r="FFO82" s="195"/>
      <c r="FFP82" s="195"/>
      <c r="FFQ82" s="195"/>
      <c r="FFR82" s="195"/>
      <c r="FFS82" s="195"/>
      <c r="FFT82" s="195"/>
      <c r="FFU82" s="195"/>
      <c r="FFV82" s="195"/>
      <c r="FFW82" s="195"/>
      <c r="FFX82" s="195"/>
      <c r="FFY82" s="195"/>
      <c r="FFZ82" s="195"/>
      <c r="FGA82" s="195"/>
      <c r="FGB82" s="195"/>
      <c r="FGC82" s="195"/>
      <c r="FGD82" s="195"/>
      <c r="FGE82" s="195"/>
      <c r="FGF82" s="195"/>
      <c r="FGG82" s="195"/>
      <c r="FGH82" s="195"/>
      <c r="FGI82" s="195"/>
      <c r="FGJ82" s="195"/>
      <c r="FGK82" s="195"/>
      <c r="FGL82" s="195"/>
      <c r="FGM82" s="195"/>
      <c r="FGN82" s="195"/>
      <c r="FGO82" s="195"/>
      <c r="FGP82" s="195"/>
      <c r="FGQ82" s="195"/>
      <c r="FGR82" s="195"/>
      <c r="FGS82" s="195"/>
      <c r="FGT82" s="195"/>
      <c r="FGU82" s="195"/>
      <c r="FGV82" s="195"/>
      <c r="FGW82" s="195"/>
      <c r="FGX82" s="195"/>
      <c r="FGY82" s="195"/>
      <c r="FGZ82" s="195"/>
      <c r="FHA82" s="195"/>
      <c r="FHB82" s="195"/>
      <c r="FHC82" s="195"/>
      <c r="FHD82" s="195"/>
      <c r="FHE82" s="195"/>
      <c r="FHF82" s="195"/>
      <c r="FHG82" s="195"/>
      <c r="FHH82" s="195"/>
      <c r="FHI82" s="195"/>
      <c r="FHJ82" s="195"/>
      <c r="FHK82" s="195"/>
      <c r="FHL82" s="195"/>
      <c r="FHM82" s="195"/>
      <c r="FHN82" s="195"/>
      <c r="FHO82" s="195"/>
      <c r="FHP82" s="195"/>
      <c r="FHQ82" s="195"/>
      <c r="FHR82" s="195"/>
      <c r="FHS82" s="195"/>
      <c r="FHT82" s="195"/>
      <c r="FHU82" s="195"/>
      <c r="FHV82" s="195"/>
      <c r="FHW82" s="195"/>
      <c r="FHX82" s="195"/>
      <c r="FHY82" s="195"/>
      <c r="FHZ82" s="195"/>
      <c r="FIA82" s="195"/>
      <c r="FIB82" s="195"/>
      <c r="FIC82" s="195"/>
      <c r="FID82" s="195"/>
      <c r="FIE82" s="195"/>
      <c r="FIF82" s="195"/>
      <c r="FIG82" s="195"/>
      <c r="FIH82" s="195"/>
      <c r="FII82" s="195"/>
      <c r="FIJ82" s="195"/>
      <c r="FIK82" s="195"/>
      <c r="FIL82" s="195"/>
      <c r="FIM82" s="195"/>
      <c r="FIN82" s="195"/>
      <c r="FIO82" s="195"/>
      <c r="FIP82" s="195"/>
      <c r="FIQ82" s="195"/>
      <c r="FIR82" s="195"/>
      <c r="FIS82" s="195"/>
      <c r="FIT82" s="195"/>
      <c r="FIU82" s="195"/>
      <c r="FIV82" s="195"/>
      <c r="FIW82" s="195"/>
      <c r="FIX82" s="195"/>
      <c r="FIY82" s="195"/>
      <c r="FIZ82" s="195"/>
      <c r="FJA82" s="195"/>
      <c r="FJB82" s="195"/>
      <c r="FJC82" s="195"/>
      <c r="FJD82" s="195"/>
      <c r="FJE82" s="195"/>
      <c r="FJF82" s="195"/>
      <c r="FJG82" s="195"/>
      <c r="FJH82" s="195"/>
      <c r="FJI82" s="195"/>
      <c r="FJJ82" s="195"/>
      <c r="FJK82" s="195"/>
      <c r="FJL82" s="195"/>
      <c r="FJM82" s="195"/>
      <c r="FJN82" s="195"/>
      <c r="FJO82" s="195"/>
      <c r="FJP82" s="195"/>
      <c r="FJQ82" s="195"/>
      <c r="FJR82" s="195"/>
      <c r="FJS82" s="195"/>
      <c r="FJT82" s="195"/>
      <c r="FJU82" s="195"/>
      <c r="FJV82" s="195"/>
      <c r="FJW82" s="195"/>
      <c r="FJX82" s="195"/>
      <c r="FJY82" s="195"/>
      <c r="FJZ82" s="195"/>
      <c r="FKA82" s="195"/>
      <c r="FKB82" s="195"/>
      <c r="FKC82" s="195"/>
      <c r="FKD82" s="195"/>
      <c r="FKE82" s="195"/>
      <c r="FKF82" s="195"/>
      <c r="FKG82" s="195"/>
      <c r="FKH82" s="195"/>
      <c r="FKI82" s="195"/>
      <c r="FKJ82" s="195"/>
      <c r="FKK82" s="195"/>
      <c r="FKL82" s="195"/>
      <c r="FKM82" s="195"/>
      <c r="FKN82" s="195"/>
      <c r="FKO82" s="195"/>
      <c r="FKP82" s="195"/>
      <c r="FKQ82" s="195"/>
      <c r="FKR82" s="195"/>
      <c r="FKS82" s="195"/>
      <c r="FKT82" s="195"/>
      <c r="FKU82" s="195"/>
      <c r="FKV82" s="195"/>
      <c r="FKW82" s="195"/>
      <c r="FKX82" s="195"/>
      <c r="FKY82" s="195"/>
      <c r="FKZ82" s="195"/>
      <c r="FLA82" s="195"/>
      <c r="FLB82" s="195"/>
      <c r="FLC82" s="195"/>
      <c r="FLD82" s="195"/>
      <c r="FLE82" s="195"/>
      <c r="FLF82" s="195"/>
      <c r="FLG82" s="195"/>
      <c r="FLH82" s="195"/>
      <c r="FLI82" s="195"/>
      <c r="FLJ82" s="195"/>
      <c r="FLK82" s="195"/>
      <c r="FLL82" s="195"/>
      <c r="FLM82" s="195"/>
      <c r="FLN82" s="195"/>
      <c r="FLO82" s="195"/>
      <c r="FLP82" s="195"/>
      <c r="FLQ82" s="195"/>
      <c r="FLR82" s="195"/>
      <c r="FLS82" s="195"/>
      <c r="FLT82" s="195"/>
      <c r="FLU82" s="195"/>
      <c r="FLV82" s="195"/>
      <c r="FLW82" s="195"/>
      <c r="FLX82" s="195"/>
      <c r="FLY82" s="195"/>
      <c r="FLZ82" s="195"/>
      <c r="FMA82" s="195"/>
      <c r="FMB82" s="195"/>
      <c r="FMC82" s="195"/>
      <c r="FMD82" s="195"/>
      <c r="FME82" s="195"/>
      <c r="FMF82" s="195"/>
      <c r="FMG82" s="195"/>
      <c r="FMH82" s="195"/>
      <c r="FMI82" s="195"/>
      <c r="FMJ82" s="195"/>
      <c r="FMK82" s="195"/>
      <c r="FML82" s="195"/>
      <c r="FMM82" s="195"/>
      <c r="FMN82" s="195"/>
      <c r="FMO82" s="195"/>
      <c r="FMP82" s="195"/>
      <c r="FMQ82" s="195"/>
      <c r="FMR82" s="195"/>
      <c r="FMS82" s="195"/>
      <c r="FMT82" s="195"/>
      <c r="FMU82" s="195"/>
      <c r="FMV82" s="195"/>
      <c r="FMW82" s="195"/>
      <c r="FMX82" s="195"/>
      <c r="FMY82" s="195"/>
      <c r="FMZ82" s="195"/>
      <c r="FNA82" s="195"/>
      <c r="FNB82" s="195"/>
      <c r="FNC82" s="195"/>
      <c r="FND82" s="195"/>
      <c r="FNE82" s="195"/>
      <c r="FNF82" s="195"/>
      <c r="FNG82" s="195"/>
      <c r="FNH82" s="195"/>
      <c r="FNI82" s="195"/>
      <c r="FNJ82" s="195"/>
      <c r="FNK82" s="195"/>
      <c r="FNL82" s="195"/>
      <c r="FNM82" s="195"/>
      <c r="FNN82" s="195"/>
      <c r="FNO82" s="195"/>
      <c r="FNP82" s="195"/>
      <c r="FNQ82" s="195"/>
      <c r="FNR82" s="195"/>
      <c r="FNS82" s="195"/>
      <c r="FNT82" s="195"/>
      <c r="FNU82" s="195"/>
      <c r="FNV82" s="195"/>
      <c r="FNW82" s="195"/>
      <c r="FNX82" s="195"/>
      <c r="FNY82" s="195"/>
      <c r="FNZ82" s="195"/>
      <c r="FOA82" s="195"/>
      <c r="FOB82" s="195"/>
      <c r="FOC82" s="195"/>
      <c r="FOD82" s="195"/>
      <c r="FOE82" s="195"/>
      <c r="FOF82" s="195"/>
      <c r="FOG82" s="195"/>
      <c r="FOH82" s="195"/>
      <c r="FOI82" s="195"/>
      <c r="FOJ82" s="195"/>
      <c r="FOK82" s="195"/>
      <c r="FOL82" s="195"/>
      <c r="FOM82" s="195"/>
      <c r="FON82" s="195"/>
      <c r="FOO82" s="195"/>
      <c r="FOP82" s="195"/>
      <c r="FOQ82" s="195"/>
      <c r="FOR82" s="195"/>
      <c r="FOS82" s="195"/>
      <c r="FOT82" s="195"/>
      <c r="FOU82" s="195"/>
      <c r="FOV82" s="195"/>
      <c r="FOW82" s="195"/>
      <c r="FOX82" s="195"/>
      <c r="FOY82" s="195"/>
      <c r="FOZ82" s="195"/>
      <c r="FPA82" s="195"/>
      <c r="FPB82" s="195"/>
      <c r="FPC82" s="195"/>
      <c r="FPD82" s="195"/>
      <c r="FPE82" s="195"/>
      <c r="FPF82" s="195"/>
      <c r="FPG82" s="195"/>
      <c r="FPH82" s="195"/>
      <c r="FPI82" s="195"/>
      <c r="FPJ82" s="195"/>
      <c r="FPK82" s="195"/>
      <c r="FPL82" s="195"/>
      <c r="FPM82" s="195"/>
      <c r="FPN82" s="195"/>
      <c r="FPO82" s="195"/>
      <c r="FPP82" s="195"/>
      <c r="FPQ82" s="195"/>
      <c r="FPR82" s="195"/>
      <c r="FPS82" s="195"/>
      <c r="FPT82" s="195"/>
      <c r="FPU82" s="195"/>
      <c r="FPV82" s="195"/>
      <c r="FPW82" s="195"/>
      <c r="FPX82" s="195"/>
      <c r="FPY82" s="195"/>
      <c r="FPZ82" s="195"/>
      <c r="FQA82" s="195"/>
      <c r="FQB82" s="195"/>
      <c r="FQC82" s="195"/>
      <c r="FQD82" s="195"/>
      <c r="FQE82" s="195"/>
      <c r="FQF82" s="195"/>
      <c r="FQG82" s="195"/>
      <c r="FQH82" s="195"/>
      <c r="FQI82" s="195"/>
      <c r="FQJ82" s="195"/>
      <c r="FQK82" s="195"/>
      <c r="FQL82" s="195"/>
      <c r="FQM82" s="195"/>
      <c r="FQN82" s="195"/>
      <c r="FQO82" s="195"/>
      <c r="FQP82" s="195"/>
      <c r="FQQ82" s="195"/>
      <c r="FQR82" s="195"/>
      <c r="FQS82" s="195"/>
      <c r="FQT82" s="195"/>
      <c r="FQU82" s="195"/>
      <c r="FQV82" s="195"/>
      <c r="FQW82" s="195"/>
      <c r="FQX82" s="195"/>
      <c r="FQY82" s="195"/>
      <c r="FQZ82" s="195"/>
      <c r="FRA82" s="195"/>
      <c r="FRB82" s="195"/>
      <c r="FRC82" s="195"/>
      <c r="FRD82" s="195"/>
      <c r="FRE82" s="195"/>
      <c r="FRF82" s="195"/>
      <c r="FRG82" s="195"/>
      <c r="FRH82" s="195"/>
      <c r="FRI82" s="195"/>
      <c r="FRJ82" s="195"/>
      <c r="FRK82" s="195"/>
      <c r="FRL82" s="195"/>
      <c r="FRM82" s="195"/>
      <c r="FRN82" s="195"/>
      <c r="FRO82" s="195"/>
      <c r="FRP82" s="195"/>
      <c r="FRQ82" s="195"/>
      <c r="FRR82" s="195"/>
      <c r="FRS82" s="195"/>
      <c r="FRT82" s="195"/>
      <c r="FRU82" s="195"/>
      <c r="FRV82" s="195"/>
      <c r="FRW82" s="195"/>
      <c r="FRX82" s="195"/>
      <c r="FRY82" s="195"/>
      <c r="FRZ82" s="195"/>
      <c r="FSA82" s="195"/>
      <c r="FSB82" s="195"/>
      <c r="FSC82" s="195"/>
      <c r="FSD82" s="195"/>
      <c r="FSE82" s="195"/>
      <c r="FSF82" s="195"/>
      <c r="FSG82" s="195"/>
      <c r="FSH82" s="195"/>
      <c r="FSI82" s="195"/>
      <c r="FSJ82" s="195"/>
      <c r="FSK82" s="195"/>
      <c r="FSL82" s="195"/>
      <c r="FSM82" s="195"/>
      <c r="FSN82" s="195"/>
      <c r="FSO82" s="195"/>
      <c r="FSP82" s="195"/>
      <c r="FSQ82" s="195"/>
      <c r="FSR82" s="195"/>
      <c r="FSS82" s="195"/>
      <c r="FST82" s="195"/>
      <c r="FSU82" s="195"/>
      <c r="FSV82" s="195"/>
      <c r="FSW82" s="195"/>
      <c r="FSX82" s="195"/>
      <c r="FSY82" s="195"/>
      <c r="FSZ82" s="195"/>
      <c r="FTA82" s="195"/>
      <c r="FTB82" s="195"/>
      <c r="FTC82" s="195"/>
      <c r="FTD82" s="195"/>
      <c r="FTE82" s="195"/>
      <c r="FTF82" s="195"/>
      <c r="FTG82" s="195"/>
      <c r="FTH82" s="195"/>
      <c r="FTI82" s="195"/>
      <c r="FTJ82" s="195"/>
      <c r="FTK82" s="195"/>
      <c r="FTL82" s="195"/>
      <c r="FTM82" s="195"/>
      <c r="FTN82" s="195"/>
      <c r="FTO82" s="195"/>
      <c r="FTP82" s="195"/>
      <c r="FTQ82" s="195"/>
      <c r="FTR82" s="195"/>
      <c r="FTS82" s="195"/>
      <c r="FTT82" s="195"/>
      <c r="FTU82" s="195"/>
      <c r="FTV82" s="195"/>
      <c r="FTW82" s="195"/>
      <c r="FTX82" s="195"/>
      <c r="FTY82" s="195"/>
      <c r="FTZ82" s="195"/>
      <c r="FUA82" s="195"/>
      <c r="FUB82" s="195"/>
      <c r="FUC82" s="195"/>
      <c r="FUD82" s="195"/>
      <c r="FUE82" s="195"/>
      <c r="FUF82" s="195"/>
      <c r="FUG82" s="195"/>
      <c r="FUH82" s="195"/>
      <c r="FUI82" s="195"/>
      <c r="FUJ82" s="195"/>
      <c r="FUK82" s="195"/>
      <c r="FUL82" s="195"/>
      <c r="FUM82" s="195"/>
      <c r="FUN82" s="195"/>
      <c r="FUO82" s="195"/>
      <c r="FUP82" s="195"/>
      <c r="FUQ82" s="195"/>
      <c r="FUR82" s="195"/>
      <c r="FUS82" s="195"/>
      <c r="FUT82" s="195"/>
      <c r="FUU82" s="195"/>
      <c r="FUV82" s="195"/>
      <c r="FUW82" s="195"/>
      <c r="FUX82" s="195"/>
      <c r="FUY82" s="195"/>
      <c r="FUZ82" s="195"/>
      <c r="FVA82" s="195"/>
      <c r="FVB82" s="195"/>
      <c r="FVC82" s="195"/>
      <c r="FVD82" s="195"/>
      <c r="FVE82" s="195"/>
      <c r="FVF82" s="195"/>
      <c r="FVG82" s="195"/>
      <c r="FVH82" s="195"/>
      <c r="FVI82" s="195"/>
      <c r="FVJ82" s="195"/>
      <c r="FVK82" s="195"/>
      <c r="FVL82" s="195"/>
      <c r="FVM82" s="195"/>
      <c r="FVN82" s="195"/>
      <c r="FVO82" s="195"/>
      <c r="FVP82" s="195"/>
      <c r="FVQ82" s="195"/>
      <c r="FVR82" s="195"/>
      <c r="FVS82" s="195"/>
      <c r="FVT82" s="195"/>
      <c r="FVU82" s="195"/>
      <c r="FVV82" s="195"/>
      <c r="FVW82" s="195"/>
      <c r="FVX82" s="195"/>
      <c r="FVY82" s="195"/>
      <c r="FVZ82" s="195"/>
      <c r="FWA82" s="195"/>
      <c r="FWB82" s="195"/>
      <c r="FWC82" s="195"/>
      <c r="FWD82" s="195"/>
      <c r="FWE82" s="195"/>
      <c r="FWF82" s="195"/>
      <c r="FWG82" s="195"/>
      <c r="FWH82" s="195"/>
      <c r="FWI82" s="195"/>
      <c r="FWJ82" s="195"/>
      <c r="FWK82" s="195"/>
      <c r="FWL82" s="195"/>
      <c r="FWM82" s="195"/>
      <c r="FWN82" s="195"/>
      <c r="FWO82" s="195"/>
      <c r="FWP82" s="195"/>
      <c r="FWQ82" s="195"/>
      <c r="FWR82" s="195"/>
      <c r="FWS82" s="195"/>
      <c r="FWT82" s="195"/>
      <c r="FWU82" s="195"/>
      <c r="FWV82" s="195"/>
      <c r="FWW82" s="195"/>
      <c r="FWX82" s="195"/>
      <c r="FWY82" s="195"/>
      <c r="FWZ82" s="195"/>
      <c r="FXA82" s="195"/>
      <c r="FXB82" s="195"/>
      <c r="FXC82" s="195"/>
      <c r="FXD82" s="195"/>
      <c r="FXE82" s="195"/>
      <c r="FXF82" s="195"/>
      <c r="FXG82" s="195"/>
      <c r="FXH82" s="195"/>
      <c r="FXI82" s="195"/>
      <c r="FXJ82" s="195"/>
      <c r="FXK82" s="195"/>
      <c r="FXL82" s="195"/>
      <c r="FXM82" s="195"/>
      <c r="FXN82" s="195"/>
      <c r="FXO82" s="195"/>
      <c r="FXP82" s="195"/>
      <c r="FXQ82" s="195"/>
      <c r="FXR82" s="195"/>
      <c r="FXS82" s="195"/>
      <c r="FXT82" s="195"/>
      <c r="FXU82" s="195"/>
      <c r="FXV82" s="195"/>
      <c r="FXW82" s="195"/>
      <c r="FXX82" s="195"/>
      <c r="FXY82" s="195"/>
      <c r="FXZ82" s="195"/>
      <c r="FYA82" s="195"/>
      <c r="FYB82" s="195"/>
      <c r="FYC82" s="195"/>
      <c r="FYD82" s="195"/>
      <c r="FYE82" s="195"/>
      <c r="FYF82" s="195"/>
      <c r="FYG82" s="195"/>
      <c r="FYH82" s="195"/>
      <c r="FYI82" s="195"/>
      <c r="FYJ82" s="195"/>
      <c r="FYK82" s="195"/>
      <c r="FYL82" s="195"/>
      <c r="FYM82" s="195"/>
      <c r="FYN82" s="195"/>
      <c r="FYO82" s="195"/>
      <c r="FYP82" s="195"/>
      <c r="FYQ82" s="195"/>
      <c r="FYR82" s="195"/>
      <c r="FYS82" s="195"/>
      <c r="FYT82" s="195"/>
      <c r="FYU82" s="195"/>
      <c r="FYV82" s="195"/>
      <c r="FYW82" s="195"/>
      <c r="FYX82" s="195"/>
      <c r="FYY82" s="195"/>
      <c r="FYZ82" s="195"/>
      <c r="FZA82" s="195"/>
      <c r="FZB82" s="195"/>
      <c r="FZC82" s="195"/>
      <c r="FZD82" s="195"/>
      <c r="FZE82" s="195"/>
      <c r="FZF82" s="195"/>
      <c r="FZG82" s="195"/>
      <c r="FZH82" s="195"/>
      <c r="FZI82" s="195"/>
      <c r="FZJ82" s="195"/>
      <c r="FZK82" s="195"/>
      <c r="FZL82" s="195"/>
      <c r="FZM82" s="195"/>
      <c r="FZN82" s="195"/>
      <c r="FZO82" s="195"/>
      <c r="FZP82" s="195"/>
      <c r="FZQ82" s="195"/>
      <c r="FZR82" s="195"/>
      <c r="FZS82" s="195"/>
      <c r="FZT82" s="195"/>
      <c r="FZU82" s="195"/>
      <c r="FZV82" s="195"/>
      <c r="FZW82" s="195"/>
      <c r="FZX82" s="195"/>
      <c r="FZY82" s="195"/>
      <c r="FZZ82" s="195"/>
      <c r="GAA82" s="195"/>
      <c r="GAB82" s="195"/>
      <c r="GAC82" s="195"/>
      <c r="GAD82" s="195"/>
      <c r="GAE82" s="195"/>
      <c r="GAF82" s="195"/>
      <c r="GAG82" s="195"/>
      <c r="GAH82" s="195"/>
      <c r="GAI82" s="195"/>
      <c r="GAJ82" s="195"/>
      <c r="GAK82" s="195"/>
      <c r="GAL82" s="195"/>
      <c r="GAM82" s="195"/>
      <c r="GAN82" s="195"/>
      <c r="GAO82" s="195"/>
      <c r="GAP82" s="195"/>
      <c r="GAQ82" s="195"/>
      <c r="GAR82" s="195"/>
      <c r="GAS82" s="195"/>
      <c r="GAT82" s="195"/>
      <c r="GAU82" s="195"/>
      <c r="GAV82" s="195"/>
      <c r="GAW82" s="195"/>
      <c r="GAX82" s="195"/>
      <c r="GAY82" s="195"/>
      <c r="GAZ82" s="195"/>
      <c r="GBA82" s="195"/>
      <c r="GBB82" s="195"/>
      <c r="GBC82" s="195"/>
      <c r="GBD82" s="195"/>
      <c r="GBE82" s="195"/>
      <c r="GBF82" s="195"/>
      <c r="GBG82" s="195"/>
      <c r="GBH82" s="195"/>
      <c r="GBI82" s="195"/>
      <c r="GBJ82" s="195"/>
      <c r="GBK82" s="195"/>
      <c r="GBL82" s="195"/>
      <c r="GBM82" s="195"/>
      <c r="GBN82" s="195"/>
      <c r="GBO82" s="195"/>
      <c r="GBP82" s="195"/>
      <c r="GBQ82" s="195"/>
      <c r="GBR82" s="195"/>
      <c r="GBS82" s="195"/>
      <c r="GBT82" s="195"/>
      <c r="GBU82" s="195"/>
      <c r="GBV82" s="195"/>
      <c r="GBW82" s="195"/>
      <c r="GBX82" s="195"/>
      <c r="GBY82" s="195"/>
      <c r="GBZ82" s="195"/>
      <c r="GCA82" s="195"/>
      <c r="GCB82" s="195"/>
      <c r="GCC82" s="195"/>
      <c r="GCD82" s="195"/>
      <c r="GCE82" s="195"/>
      <c r="GCF82" s="195"/>
      <c r="GCG82" s="195"/>
      <c r="GCH82" s="195"/>
      <c r="GCI82" s="195"/>
      <c r="GCJ82" s="195"/>
      <c r="GCK82" s="195"/>
      <c r="GCL82" s="195"/>
      <c r="GCM82" s="195"/>
      <c r="GCN82" s="195"/>
      <c r="GCO82" s="195"/>
      <c r="GCP82" s="195"/>
      <c r="GCQ82" s="195"/>
      <c r="GCR82" s="195"/>
      <c r="GCS82" s="195"/>
      <c r="GCT82" s="195"/>
      <c r="GCU82" s="195"/>
      <c r="GCV82" s="195"/>
      <c r="GCW82" s="195"/>
      <c r="GCX82" s="195"/>
      <c r="GCY82" s="195"/>
      <c r="GCZ82" s="195"/>
      <c r="GDA82" s="195"/>
      <c r="GDB82" s="195"/>
      <c r="GDC82" s="195"/>
      <c r="GDD82" s="195"/>
      <c r="GDE82" s="195"/>
      <c r="GDF82" s="195"/>
      <c r="GDG82" s="195"/>
      <c r="GDH82" s="195"/>
      <c r="GDI82" s="195"/>
      <c r="GDJ82" s="195"/>
      <c r="GDK82" s="195"/>
      <c r="GDL82" s="195"/>
      <c r="GDM82" s="195"/>
      <c r="GDN82" s="195"/>
      <c r="GDO82" s="195"/>
      <c r="GDP82" s="195"/>
      <c r="GDQ82" s="195"/>
      <c r="GDR82" s="195"/>
      <c r="GDS82" s="195"/>
      <c r="GDT82" s="195"/>
      <c r="GDU82" s="195"/>
      <c r="GDV82" s="195"/>
      <c r="GDW82" s="195"/>
      <c r="GDX82" s="195"/>
      <c r="GDY82" s="195"/>
      <c r="GDZ82" s="195"/>
      <c r="GEA82" s="195"/>
      <c r="GEB82" s="195"/>
      <c r="GEC82" s="195"/>
      <c r="GED82" s="195"/>
      <c r="GEE82" s="195"/>
      <c r="GEF82" s="195"/>
      <c r="GEG82" s="195"/>
      <c r="GEH82" s="195"/>
      <c r="GEI82" s="195"/>
      <c r="GEJ82" s="195"/>
      <c r="GEK82" s="195"/>
      <c r="GEL82" s="195"/>
      <c r="GEM82" s="195"/>
      <c r="GEN82" s="195"/>
      <c r="GEO82" s="195"/>
      <c r="GEP82" s="195"/>
      <c r="GEQ82" s="195"/>
      <c r="GER82" s="195"/>
      <c r="GES82" s="195"/>
      <c r="GET82" s="195"/>
      <c r="GEU82" s="195"/>
      <c r="GEV82" s="195"/>
      <c r="GEW82" s="195"/>
      <c r="GEX82" s="195"/>
      <c r="GEY82" s="195"/>
      <c r="GEZ82" s="195"/>
      <c r="GFA82" s="195"/>
      <c r="GFB82" s="195"/>
      <c r="GFC82" s="195"/>
      <c r="GFD82" s="195"/>
      <c r="GFE82" s="195"/>
      <c r="GFF82" s="195"/>
      <c r="GFG82" s="195"/>
      <c r="GFH82" s="195"/>
      <c r="GFI82" s="195"/>
      <c r="GFJ82" s="195"/>
      <c r="GFK82" s="195"/>
      <c r="GFL82" s="195"/>
      <c r="GFM82" s="195"/>
      <c r="GFN82" s="195"/>
      <c r="GFO82" s="195"/>
      <c r="GFP82" s="195"/>
      <c r="GFQ82" s="195"/>
      <c r="GFR82" s="195"/>
      <c r="GFS82" s="195"/>
      <c r="GFT82" s="195"/>
      <c r="GFU82" s="195"/>
      <c r="GFV82" s="195"/>
      <c r="GFW82" s="195"/>
      <c r="GFX82" s="195"/>
      <c r="GFY82" s="195"/>
      <c r="GFZ82" s="195"/>
      <c r="GGA82" s="195"/>
      <c r="GGB82" s="195"/>
      <c r="GGC82" s="195"/>
      <c r="GGD82" s="195"/>
      <c r="GGE82" s="195"/>
      <c r="GGF82" s="195"/>
      <c r="GGG82" s="195"/>
      <c r="GGH82" s="195"/>
      <c r="GGI82" s="195"/>
      <c r="GGJ82" s="195"/>
      <c r="GGK82" s="195"/>
      <c r="GGL82" s="195"/>
      <c r="GGM82" s="195"/>
      <c r="GGN82" s="195"/>
      <c r="GGO82" s="195"/>
      <c r="GGP82" s="195"/>
      <c r="GGQ82" s="195"/>
      <c r="GGR82" s="195"/>
      <c r="GGS82" s="195"/>
      <c r="GGT82" s="195"/>
      <c r="GGU82" s="195"/>
      <c r="GGV82" s="195"/>
      <c r="GGW82" s="195"/>
      <c r="GGX82" s="195"/>
      <c r="GGY82" s="195"/>
      <c r="GGZ82" s="195"/>
      <c r="GHA82" s="195"/>
      <c r="GHB82" s="195"/>
      <c r="GHC82" s="195"/>
      <c r="GHD82" s="195"/>
      <c r="GHE82" s="195"/>
      <c r="GHF82" s="195"/>
      <c r="GHG82" s="195"/>
      <c r="GHH82" s="195"/>
      <c r="GHI82" s="195"/>
      <c r="GHJ82" s="195"/>
      <c r="GHK82" s="195"/>
      <c r="GHL82" s="195"/>
      <c r="GHM82" s="195"/>
      <c r="GHN82" s="195"/>
      <c r="GHO82" s="195"/>
      <c r="GHP82" s="195"/>
      <c r="GHQ82" s="195"/>
      <c r="GHR82" s="195"/>
      <c r="GHS82" s="195"/>
      <c r="GHT82" s="195"/>
      <c r="GHU82" s="195"/>
      <c r="GHV82" s="195"/>
      <c r="GHW82" s="195"/>
      <c r="GHX82" s="195"/>
      <c r="GHY82" s="195"/>
      <c r="GHZ82" s="195"/>
      <c r="GIA82" s="195"/>
      <c r="GIB82" s="195"/>
      <c r="GIC82" s="195"/>
      <c r="GID82" s="195"/>
      <c r="GIE82" s="195"/>
      <c r="GIF82" s="195"/>
      <c r="GIG82" s="195"/>
      <c r="GIH82" s="195"/>
      <c r="GII82" s="195"/>
      <c r="GIJ82" s="195"/>
      <c r="GIK82" s="195"/>
      <c r="GIL82" s="195"/>
      <c r="GIM82" s="195"/>
      <c r="GIN82" s="195"/>
      <c r="GIO82" s="195"/>
      <c r="GIP82" s="195"/>
      <c r="GIQ82" s="195"/>
      <c r="GIR82" s="195"/>
      <c r="GIS82" s="195"/>
      <c r="GIT82" s="195"/>
      <c r="GIU82" s="195"/>
      <c r="GIV82" s="195"/>
      <c r="GIW82" s="195"/>
      <c r="GIX82" s="195"/>
      <c r="GIY82" s="195"/>
      <c r="GIZ82" s="195"/>
      <c r="GJA82" s="195"/>
      <c r="GJB82" s="195"/>
      <c r="GJC82" s="195"/>
      <c r="GJD82" s="195"/>
      <c r="GJE82" s="195"/>
      <c r="GJF82" s="195"/>
      <c r="GJG82" s="195"/>
      <c r="GJH82" s="195"/>
      <c r="GJI82" s="195"/>
      <c r="GJJ82" s="195"/>
      <c r="GJK82" s="195"/>
      <c r="GJL82" s="195"/>
      <c r="GJM82" s="195"/>
      <c r="GJN82" s="195"/>
      <c r="GJO82" s="195"/>
      <c r="GJP82" s="195"/>
      <c r="GJQ82" s="195"/>
      <c r="GJR82" s="195"/>
      <c r="GJS82" s="195"/>
      <c r="GJT82" s="195"/>
      <c r="GJU82" s="195"/>
      <c r="GJV82" s="195"/>
      <c r="GJW82" s="195"/>
      <c r="GJX82" s="195"/>
      <c r="GJY82" s="195"/>
      <c r="GJZ82" s="195"/>
      <c r="GKA82" s="195"/>
      <c r="GKB82" s="195"/>
      <c r="GKC82" s="195"/>
      <c r="GKD82" s="195"/>
      <c r="GKE82" s="195"/>
      <c r="GKF82" s="195"/>
      <c r="GKG82" s="195"/>
      <c r="GKH82" s="195"/>
      <c r="GKI82" s="195"/>
      <c r="GKJ82" s="195"/>
      <c r="GKK82" s="195"/>
      <c r="GKL82" s="195"/>
      <c r="GKM82" s="195"/>
      <c r="GKN82" s="195"/>
      <c r="GKO82" s="195"/>
      <c r="GKP82" s="195"/>
      <c r="GKQ82" s="195"/>
      <c r="GKR82" s="195"/>
      <c r="GKS82" s="195"/>
      <c r="GKT82" s="195"/>
      <c r="GKU82" s="195"/>
      <c r="GKV82" s="195"/>
      <c r="GKW82" s="195"/>
      <c r="GKX82" s="195"/>
      <c r="GKY82" s="195"/>
      <c r="GKZ82" s="195"/>
      <c r="GLA82" s="195"/>
      <c r="GLB82" s="195"/>
      <c r="GLC82" s="195"/>
      <c r="GLD82" s="195"/>
      <c r="GLE82" s="195"/>
      <c r="GLF82" s="195"/>
      <c r="GLG82" s="195"/>
      <c r="GLH82" s="195"/>
      <c r="GLI82" s="195"/>
      <c r="GLJ82" s="195"/>
      <c r="GLK82" s="195"/>
      <c r="GLL82" s="195"/>
      <c r="GLM82" s="195"/>
      <c r="GLN82" s="195"/>
      <c r="GLO82" s="195"/>
      <c r="GLP82" s="195"/>
      <c r="GLQ82" s="195"/>
      <c r="GLR82" s="195"/>
      <c r="GLS82" s="195"/>
      <c r="GLT82" s="195"/>
      <c r="GLU82" s="195"/>
      <c r="GLV82" s="195"/>
      <c r="GLW82" s="195"/>
      <c r="GLX82" s="195"/>
      <c r="GLY82" s="195"/>
      <c r="GLZ82" s="195"/>
      <c r="GMA82" s="195"/>
      <c r="GMB82" s="195"/>
      <c r="GMC82" s="195"/>
      <c r="GMD82" s="195"/>
      <c r="GME82" s="195"/>
      <c r="GMF82" s="195"/>
      <c r="GMG82" s="195"/>
      <c r="GMH82" s="195"/>
      <c r="GMI82" s="195"/>
      <c r="GMJ82" s="195"/>
      <c r="GMK82" s="195"/>
      <c r="GML82" s="195"/>
      <c r="GMM82" s="195"/>
      <c r="GMN82" s="195"/>
      <c r="GMO82" s="195"/>
      <c r="GMP82" s="195"/>
      <c r="GMQ82" s="195"/>
      <c r="GMR82" s="195"/>
      <c r="GMS82" s="195"/>
      <c r="GMT82" s="195"/>
      <c r="GMU82" s="195"/>
      <c r="GMV82" s="195"/>
      <c r="GMW82" s="195"/>
      <c r="GMX82" s="195"/>
      <c r="GMY82" s="195"/>
      <c r="GMZ82" s="195"/>
      <c r="GNA82" s="195"/>
      <c r="GNB82" s="195"/>
      <c r="GNC82" s="195"/>
      <c r="GND82" s="195"/>
      <c r="GNE82" s="195"/>
      <c r="GNF82" s="195"/>
      <c r="GNG82" s="195"/>
      <c r="GNH82" s="195"/>
      <c r="GNI82" s="195"/>
      <c r="GNJ82" s="195"/>
      <c r="GNK82" s="195"/>
      <c r="GNL82" s="195"/>
      <c r="GNM82" s="195"/>
      <c r="GNN82" s="195"/>
      <c r="GNO82" s="195"/>
      <c r="GNP82" s="195"/>
      <c r="GNQ82" s="195"/>
      <c r="GNR82" s="195"/>
      <c r="GNS82" s="195"/>
      <c r="GNT82" s="195"/>
      <c r="GNU82" s="195"/>
      <c r="GNV82" s="195"/>
      <c r="GNW82" s="195"/>
      <c r="GNX82" s="195"/>
      <c r="GNY82" s="195"/>
      <c r="GNZ82" s="195"/>
      <c r="GOA82" s="195"/>
      <c r="GOB82" s="195"/>
      <c r="GOC82" s="195"/>
      <c r="GOD82" s="195"/>
      <c r="GOE82" s="195"/>
      <c r="GOF82" s="195"/>
      <c r="GOG82" s="195"/>
      <c r="GOH82" s="195"/>
      <c r="GOI82" s="195"/>
      <c r="GOJ82" s="195"/>
      <c r="GOK82" s="195"/>
      <c r="GOL82" s="195"/>
      <c r="GOM82" s="195"/>
      <c r="GON82" s="195"/>
      <c r="GOO82" s="195"/>
      <c r="GOP82" s="195"/>
      <c r="GOQ82" s="195"/>
      <c r="GOR82" s="195"/>
      <c r="GOS82" s="195"/>
      <c r="GOT82" s="195"/>
      <c r="GOU82" s="195"/>
      <c r="GOV82" s="195"/>
      <c r="GOW82" s="195"/>
      <c r="GOX82" s="195"/>
      <c r="GOY82" s="195"/>
      <c r="GOZ82" s="195"/>
      <c r="GPA82" s="195"/>
      <c r="GPB82" s="195"/>
      <c r="GPC82" s="195"/>
      <c r="GPD82" s="195"/>
      <c r="GPE82" s="195"/>
      <c r="GPF82" s="195"/>
      <c r="GPG82" s="195"/>
      <c r="GPH82" s="195"/>
      <c r="GPI82" s="195"/>
      <c r="GPJ82" s="195"/>
      <c r="GPK82" s="195"/>
      <c r="GPL82" s="195"/>
      <c r="GPM82" s="195"/>
      <c r="GPN82" s="195"/>
      <c r="GPO82" s="195"/>
      <c r="GPP82" s="195"/>
      <c r="GPQ82" s="195"/>
      <c r="GPR82" s="195"/>
      <c r="GPS82" s="195"/>
      <c r="GPT82" s="195"/>
      <c r="GPU82" s="195"/>
      <c r="GPV82" s="195"/>
      <c r="GPW82" s="195"/>
      <c r="GPX82" s="195"/>
      <c r="GPY82" s="195"/>
      <c r="GPZ82" s="195"/>
      <c r="GQA82" s="195"/>
      <c r="GQB82" s="195"/>
      <c r="GQC82" s="195"/>
      <c r="GQD82" s="195"/>
      <c r="GQE82" s="195"/>
      <c r="GQF82" s="195"/>
      <c r="GQG82" s="195"/>
      <c r="GQH82" s="195"/>
      <c r="GQI82" s="195"/>
      <c r="GQJ82" s="195"/>
      <c r="GQK82" s="195"/>
      <c r="GQL82" s="195"/>
      <c r="GQM82" s="195"/>
      <c r="GQN82" s="195"/>
      <c r="GQO82" s="195"/>
      <c r="GQP82" s="195"/>
      <c r="GQQ82" s="195"/>
      <c r="GQR82" s="195"/>
      <c r="GQS82" s="195"/>
      <c r="GQT82" s="195"/>
      <c r="GQU82" s="195"/>
      <c r="GQV82" s="195"/>
      <c r="GQW82" s="195"/>
      <c r="GQX82" s="195"/>
      <c r="GQY82" s="195"/>
      <c r="GQZ82" s="195"/>
      <c r="GRA82" s="195"/>
      <c r="GRB82" s="195"/>
      <c r="GRC82" s="195"/>
      <c r="GRD82" s="195"/>
      <c r="GRE82" s="195"/>
      <c r="GRF82" s="195"/>
      <c r="GRG82" s="195"/>
      <c r="GRH82" s="195"/>
      <c r="GRI82" s="195"/>
      <c r="GRJ82" s="195"/>
      <c r="GRK82" s="195"/>
      <c r="GRL82" s="195"/>
      <c r="GRM82" s="195"/>
      <c r="GRN82" s="195"/>
      <c r="GRO82" s="195"/>
      <c r="GRP82" s="195"/>
      <c r="GRQ82" s="195"/>
      <c r="GRR82" s="195"/>
      <c r="GRS82" s="195"/>
      <c r="GRT82" s="195"/>
      <c r="GRU82" s="195"/>
      <c r="GRV82" s="195"/>
      <c r="GRW82" s="195"/>
      <c r="GRX82" s="195"/>
      <c r="GRY82" s="195"/>
      <c r="GRZ82" s="195"/>
      <c r="GSA82" s="195"/>
      <c r="GSB82" s="195"/>
      <c r="GSC82" s="195"/>
      <c r="GSD82" s="195"/>
      <c r="GSE82" s="195"/>
      <c r="GSF82" s="195"/>
      <c r="GSG82" s="195"/>
      <c r="GSH82" s="195"/>
      <c r="GSI82" s="195"/>
      <c r="GSJ82" s="195"/>
      <c r="GSK82" s="195"/>
      <c r="GSL82" s="195"/>
      <c r="GSM82" s="195"/>
      <c r="GSN82" s="195"/>
      <c r="GSO82" s="195"/>
      <c r="GSP82" s="195"/>
      <c r="GSQ82" s="195"/>
      <c r="GSR82" s="195"/>
      <c r="GSS82" s="195"/>
      <c r="GST82" s="195"/>
      <c r="GSU82" s="195"/>
      <c r="GSV82" s="195"/>
      <c r="GSW82" s="195"/>
      <c r="GSX82" s="195"/>
      <c r="GSY82" s="195"/>
      <c r="GSZ82" s="195"/>
      <c r="GTA82" s="195"/>
      <c r="GTB82" s="195"/>
      <c r="GTC82" s="195"/>
      <c r="GTD82" s="195"/>
      <c r="GTE82" s="195"/>
      <c r="GTF82" s="195"/>
      <c r="GTG82" s="195"/>
      <c r="GTH82" s="195"/>
      <c r="GTI82" s="195"/>
      <c r="GTJ82" s="195"/>
      <c r="GTK82" s="195"/>
      <c r="GTL82" s="195"/>
      <c r="GTM82" s="195"/>
      <c r="GTN82" s="195"/>
      <c r="GTO82" s="195"/>
      <c r="GTP82" s="195"/>
      <c r="GTQ82" s="195"/>
      <c r="GTR82" s="195"/>
      <c r="GTS82" s="195"/>
      <c r="GTT82" s="195"/>
      <c r="GTU82" s="195"/>
      <c r="GTV82" s="195"/>
      <c r="GTW82" s="195"/>
      <c r="GTX82" s="195"/>
      <c r="GTY82" s="195"/>
      <c r="GTZ82" s="195"/>
      <c r="GUA82" s="195"/>
      <c r="GUB82" s="195"/>
      <c r="GUC82" s="195"/>
      <c r="GUD82" s="195"/>
      <c r="GUE82" s="195"/>
      <c r="GUF82" s="195"/>
      <c r="GUG82" s="195"/>
      <c r="GUH82" s="195"/>
      <c r="GUI82" s="195"/>
      <c r="GUJ82" s="195"/>
      <c r="GUK82" s="195"/>
      <c r="GUL82" s="195"/>
      <c r="GUM82" s="195"/>
      <c r="GUN82" s="195"/>
      <c r="GUO82" s="195"/>
      <c r="GUP82" s="195"/>
      <c r="GUQ82" s="195"/>
      <c r="GUR82" s="195"/>
      <c r="GUS82" s="195"/>
      <c r="GUT82" s="195"/>
      <c r="GUU82" s="195"/>
      <c r="GUV82" s="195"/>
      <c r="GUW82" s="195"/>
      <c r="GUX82" s="195"/>
      <c r="GUY82" s="195"/>
      <c r="GUZ82" s="195"/>
      <c r="GVA82" s="195"/>
      <c r="GVB82" s="195"/>
      <c r="GVC82" s="195"/>
      <c r="GVD82" s="195"/>
      <c r="GVE82" s="195"/>
      <c r="GVF82" s="195"/>
      <c r="GVG82" s="195"/>
      <c r="GVH82" s="195"/>
      <c r="GVI82" s="195"/>
      <c r="GVJ82" s="195"/>
      <c r="GVK82" s="195"/>
      <c r="GVL82" s="195"/>
      <c r="GVM82" s="195"/>
      <c r="GVN82" s="195"/>
      <c r="GVO82" s="195"/>
      <c r="GVP82" s="195"/>
      <c r="GVQ82" s="195"/>
      <c r="GVR82" s="195"/>
      <c r="GVS82" s="195"/>
      <c r="GVT82" s="195"/>
      <c r="GVU82" s="195"/>
      <c r="GVV82" s="195"/>
      <c r="GVW82" s="195"/>
      <c r="GVX82" s="195"/>
      <c r="GVY82" s="195"/>
      <c r="GVZ82" s="195"/>
      <c r="GWA82" s="195"/>
      <c r="GWB82" s="195"/>
      <c r="GWC82" s="195"/>
      <c r="GWD82" s="195"/>
      <c r="GWE82" s="195"/>
      <c r="GWF82" s="195"/>
      <c r="GWG82" s="195"/>
      <c r="GWH82" s="195"/>
      <c r="GWI82" s="195"/>
      <c r="GWJ82" s="195"/>
      <c r="GWK82" s="195"/>
      <c r="GWL82" s="195"/>
      <c r="GWM82" s="195"/>
      <c r="GWN82" s="195"/>
      <c r="GWO82" s="195"/>
      <c r="GWP82" s="195"/>
      <c r="GWQ82" s="195"/>
      <c r="GWR82" s="195"/>
      <c r="GWS82" s="195"/>
      <c r="GWT82" s="195"/>
      <c r="GWU82" s="195"/>
      <c r="GWV82" s="195"/>
      <c r="GWW82" s="195"/>
      <c r="GWX82" s="195"/>
      <c r="GWY82" s="195"/>
      <c r="GWZ82" s="195"/>
      <c r="GXA82" s="195"/>
      <c r="GXB82" s="195"/>
      <c r="GXC82" s="195"/>
      <c r="GXD82" s="195"/>
      <c r="GXE82" s="195"/>
      <c r="GXF82" s="195"/>
      <c r="GXG82" s="195"/>
      <c r="GXH82" s="195"/>
      <c r="GXI82" s="195"/>
      <c r="GXJ82" s="195"/>
      <c r="GXK82" s="195"/>
      <c r="GXL82" s="195"/>
      <c r="GXM82" s="195"/>
      <c r="GXN82" s="195"/>
      <c r="GXO82" s="195"/>
      <c r="GXP82" s="195"/>
      <c r="GXQ82" s="195"/>
      <c r="GXR82" s="195"/>
      <c r="GXS82" s="195"/>
      <c r="GXT82" s="195"/>
      <c r="GXU82" s="195"/>
      <c r="GXV82" s="195"/>
      <c r="GXW82" s="195"/>
      <c r="GXX82" s="195"/>
      <c r="GXY82" s="195"/>
      <c r="GXZ82" s="195"/>
      <c r="GYA82" s="195"/>
      <c r="GYB82" s="195"/>
      <c r="GYC82" s="195"/>
      <c r="GYD82" s="195"/>
      <c r="GYE82" s="195"/>
      <c r="GYF82" s="195"/>
      <c r="GYG82" s="195"/>
      <c r="GYH82" s="195"/>
      <c r="GYI82" s="195"/>
      <c r="GYJ82" s="195"/>
      <c r="GYK82" s="195"/>
      <c r="GYL82" s="195"/>
      <c r="GYM82" s="195"/>
      <c r="GYN82" s="195"/>
      <c r="GYO82" s="195"/>
      <c r="GYP82" s="195"/>
      <c r="GYQ82" s="195"/>
      <c r="GYR82" s="195"/>
      <c r="GYS82" s="195"/>
      <c r="GYT82" s="195"/>
      <c r="GYU82" s="195"/>
      <c r="GYV82" s="195"/>
      <c r="GYW82" s="195"/>
      <c r="GYX82" s="195"/>
      <c r="GYY82" s="195"/>
      <c r="GYZ82" s="195"/>
      <c r="GZA82" s="195"/>
      <c r="GZB82" s="195"/>
      <c r="GZC82" s="195"/>
      <c r="GZD82" s="195"/>
      <c r="GZE82" s="195"/>
      <c r="GZF82" s="195"/>
      <c r="GZG82" s="195"/>
      <c r="GZH82" s="195"/>
      <c r="GZI82" s="195"/>
      <c r="GZJ82" s="195"/>
      <c r="GZK82" s="195"/>
      <c r="GZL82" s="195"/>
      <c r="GZM82" s="195"/>
      <c r="GZN82" s="195"/>
      <c r="GZO82" s="195"/>
      <c r="GZP82" s="195"/>
      <c r="GZQ82" s="195"/>
      <c r="GZR82" s="195"/>
      <c r="GZS82" s="195"/>
      <c r="GZT82" s="195"/>
      <c r="GZU82" s="195"/>
      <c r="GZV82" s="195"/>
      <c r="GZW82" s="195"/>
      <c r="GZX82" s="195"/>
      <c r="GZY82" s="195"/>
      <c r="GZZ82" s="195"/>
      <c r="HAA82" s="195"/>
      <c r="HAB82" s="195"/>
      <c r="HAC82" s="195"/>
      <c r="HAD82" s="195"/>
      <c r="HAE82" s="195"/>
      <c r="HAF82" s="195"/>
      <c r="HAG82" s="195"/>
      <c r="HAH82" s="195"/>
      <c r="HAI82" s="195"/>
      <c r="HAJ82" s="195"/>
      <c r="HAK82" s="195"/>
      <c r="HAL82" s="195"/>
      <c r="HAM82" s="195"/>
      <c r="HAN82" s="195"/>
      <c r="HAO82" s="195"/>
      <c r="HAP82" s="195"/>
      <c r="HAQ82" s="195"/>
      <c r="HAR82" s="195"/>
      <c r="HAS82" s="195"/>
      <c r="HAT82" s="195"/>
      <c r="HAU82" s="195"/>
      <c r="HAV82" s="195"/>
      <c r="HAW82" s="195"/>
      <c r="HAX82" s="195"/>
      <c r="HAY82" s="195"/>
      <c r="HAZ82" s="195"/>
      <c r="HBA82" s="195"/>
      <c r="HBB82" s="195"/>
      <c r="HBC82" s="195"/>
      <c r="HBD82" s="195"/>
      <c r="HBE82" s="195"/>
      <c r="HBF82" s="195"/>
      <c r="HBG82" s="195"/>
      <c r="HBH82" s="195"/>
      <c r="HBI82" s="195"/>
      <c r="HBJ82" s="195"/>
      <c r="HBK82" s="195"/>
      <c r="HBL82" s="195"/>
      <c r="HBM82" s="195"/>
      <c r="HBN82" s="195"/>
      <c r="HBO82" s="195"/>
      <c r="HBP82" s="195"/>
      <c r="HBQ82" s="195"/>
      <c r="HBR82" s="195"/>
      <c r="HBS82" s="195"/>
      <c r="HBT82" s="195"/>
      <c r="HBU82" s="195"/>
      <c r="HBV82" s="195"/>
      <c r="HBW82" s="195"/>
      <c r="HBX82" s="195"/>
      <c r="HBY82" s="195"/>
      <c r="HBZ82" s="195"/>
      <c r="HCA82" s="195"/>
      <c r="HCB82" s="195"/>
      <c r="HCC82" s="195"/>
      <c r="HCD82" s="195"/>
      <c r="HCE82" s="195"/>
      <c r="HCF82" s="195"/>
      <c r="HCG82" s="195"/>
      <c r="HCH82" s="195"/>
      <c r="HCI82" s="195"/>
      <c r="HCJ82" s="195"/>
      <c r="HCK82" s="195"/>
      <c r="HCL82" s="195"/>
      <c r="HCM82" s="195"/>
      <c r="HCN82" s="195"/>
      <c r="HCO82" s="195"/>
      <c r="HCP82" s="195"/>
      <c r="HCQ82" s="195"/>
      <c r="HCR82" s="195"/>
      <c r="HCS82" s="195"/>
      <c r="HCT82" s="195"/>
      <c r="HCU82" s="195"/>
      <c r="HCV82" s="195"/>
      <c r="HCW82" s="195"/>
      <c r="HCX82" s="195"/>
      <c r="HCY82" s="195"/>
      <c r="HCZ82" s="195"/>
      <c r="HDA82" s="195"/>
      <c r="HDB82" s="195"/>
      <c r="HDC82" s="195"/>
      <c r="HDD82" s="195"/>
      <c r="HDE82" s="195"/>
      <c r="HDF82" s="195"/>
      <c r="HDG82" s="195"/>
      <c r="HDH82" s="195"/>
      <c r="HDI82" s="195"/>
      <c r="HDJ82" s="195"/>
      <c r="HDK82" s="195"/>
      <c r="HDL82" s="195"/>
      <c r="HDM82" s="195"/>
      <c r="HDN82" s="195"/>
      <c r="HDO82" s="195"/>
      <c r="HDP82" s="195"/>
      <c r="HDQ82" s="195"/>
      <c r="HDR82" s="195"/>
      <c r="HDS82" s="195"/>
      <c r="HDT82" s="195"/>
      <c r="HDU82" s="195"/>
      <c r="HDV82" s="195"/>
      <c r="HDW82" s="195"/>
      <c r="HDX82" s="195"/>
      <c r="HDY82" s="195"/>
      <c r="HDZ82" s="195"/>
      <c r="HEA82" s="195"/>
      <c r="HEB82" s="195"/>
      <c r="HEC82" s="195"/>
      <c r="HED82" s="195"/>
      <c r="HEE82" s="195"/>
      <c r="HEF82" s="195"/>
      <c r="HEG82" s="195"/>
      <c r="HEH82" s="195"/>
      <c r="HEI82" s="195"/>
      <c r="HEJ82" s="195"/>
      <c r="HEK82" s="195"/>
      <c r="HEL82" s="195"/>
      <c r="HEM82" s="195"/>
      <c r="HEN82" s="195"/>
      <c r="HEO82" s="195"/>
      <c r="HEP82" s="195"/>
      <c r="HEQ82" s="195"/>
      <c r="HER82" s="195"/>
      <c r="HES82" s="195"/>
      <c r="HET82" s="195"/>
      <c r="HEU82" s="195"/>
      <c r="HEV82" s="195"/>
      <c r="HEW82" s="195"/>
      <c r="HEX82" s="195"/>
      <c r="HEY82" s="195"/>
      <c r="HEZ82" s="195"/>
      <c r="HFA82" s="195"/>
      <c r="HFB82" s="195"/>
      <c r="HFC82" s="195"/>
      <c r="HFD82" s="195"/>
      <c r="HFE82" s="195"/>
      <c r="HFF82" s="195"/>
      <c r="HFG82" s="195"/>
      <c r="HFH82" s="195"/>
      <c r="HFI82" s="195"/>
      <c r="HFJ82" s="195"/>
      <c r="HFK82" s="195"/>
      <c r="HFL82" s="195"/>
      <c r="HFM82" s="195"/>
      <c r="HFN82" s="195"/>
      <c r="HFO82" s="195"/>
      <c r="HFP82" s="195"/>
      <c r="HFQ82" s="195"/>
      <c r="HFR82" s="195"/>
      <c r="HFS82" s="195"/>
      <c r="HFT82" s="195"/>
      <c r="HFU82" s="195"/>
      <c r="HFV82" s="195"/>
      <c r="HFW82" s="195"/>
      <c r="HFX82" s="195"/>
      <c r="HFY82" s="195"/>
      <c r="HFZ82" s="195"/>
      <c r="HGA82" s="195"/>
      <c r="HGB82" s="195"/>
      <c r="HGC82" s="195"/>
      <c r="HGD82" s="195"/>
      <c r="HGE82" s="195"/>
      <c r="HGF82" s="195"/>
      <c r="HGG82" s="195"/>
      <c r="HGH82" s="195"/>
      <c r="HGI82" s="195"/>
      <c r="HGJ82" s="195"/>
      <c r="HGK82" s="195"/>
      <c r="HGL82" s="195"/>
      <c r="HGM82" s="195"/>
      <c r="HGN82" s="195"/>
      <c r="HGO82" s="195"/>
      <c r="HGP82" s="195"/>
      <c r="HGQ82" s="195"/>
      <c r="HGR82" s="195"/>
      <c r="HGS82" s="195"/>
      <c r="HGT82" s="195"/>
      <c r="HGU82" s="195"/>
      <c r="HGV82" s="195"/>
      <c r="HGW82" s="195"/>
      <c r="HGX82" s="195"/>
      <c r="HGY82" s="195"/>
      <c r="HGZ82" s="195"/>
      <c r="HHA82" s="195"/>
      <c r="HHB82" s="195"/>
      <c r="HHC82" s="195"/>
      <c r="HHD82" s="195"/>
      <c r="HHE82" s="195"/>
      <c r="HHF82" s="195"/>
      <c r="HHG82" s="195"/>
      <c r="HHH82" s="195"/>
      <c r="HHI82" s="195"/>
      <c r="HHJ82" s="195"/>
      <c r="HHK82" s="195"/>
      <c r="HHL82" s="195"/>
      <c r="HHM82" s="195"/>
      <c r="HHN82" s="195"/>
      <c r="HHO82" s="195"/>
      <c r="HHP82" s="195"/>
      <c r="HHQ82" s="195"/>
      <c r="HHR82" s="195"/>
      <c r="HHS82" s="195"/>
      <c r="HHT82" s="195"/>
      <c r="HHU82" s="195"/>
      <c r="HHV82" s="195"/>
      <c r="HHW82" s="195"/>
      <c r="HHX82" s="195"/>
      <c r="HHY82" s="195"/>
      <c r="HHZ82" s="195"/>
      <c r="HIA82" s="195"/>
      <c r="HIB82" s="195"/>
      <c r="HIC82" s="195"/>
      <c r="HID82" s="195"/>
      <c r="HIE82" s="195"/>
      <c r="HIF82" s="195"/>
      <c r="HIG82" s="195"/>
      <c r="HIH82" s="195"/>
      <c r="HII82" s="195"/>
      <c r="HIJ82" s="195"/>
      <c r="HIK82" s="195"/>
      <c r="HIL82" s="195"/>
      <c r="HIM82" s="195"/>
      <c r="HIN82" s="195"/>
      <c r="HIO82" s="195"/>
      <c r="HIP82" s="195"/>
      <c r="HIQ82" s="195"/>
      <c r="HIR82" s="195"/>
      <c r="HIS82" s="195"/>
      <c r="HIT82" s="195"/>
      <c r="HIU82" s="195"/>
      <c r="HIV82" s="195"/>
      <c r="HIW82" s="195"/>
      <c r="HIX82" s="195"/>
      <c r="HIY82" s="195"/>
      <c r="HIZ82" s="195"/>
      <c r="HJA82" s="195"/>
      <c r="HJB82" s="195"/>
      <c r="HJC82" s="195"/>
      <c r="HJD82" s="195"/>
      <c r="HJE82" s="195"/>
      <c r="HJF82" s="195"/>
      <c r="HJG82" s="195"/>
      <c r="HJH82" s="195"/>
      <c r="HJI82" s="195"/>
      <c r="HJJ82" s="195"/>
      <c r="HJK82" s="195"/>
      <c r="HJL82" s="195"/>
      <c r="HJM82" s="195"/>
      <c r="HJN82" s="195"/>
      <c r="HJO82" s="195"/>
      <c r="HJP82" s="195"/>
      <c r="HJQ82" s="195"/>
      <c r="HJR82" s="195"/>
      <c r="HJS82" s="195"/>
      <c r="HJT82" s="195"/>
      <c r="HJU82" s="195"/>
      <c r="HJV82" s="195"/>
      <c r="HJW82" s="195"/>
      <c r="HJX82" s="195"/>
      <c r="HJY82" s="195"/>
      <c r="HJZ82" s="195"/>
      <c r="HKA82" s="195"/>
      <c r="HKB82" s="195"/>
      <c r="HKC82" s="195"/>
      <c r="HKD82" s="195"/>
      <c r="HKE82" s="195"/>
      <c r="HKF82" s="195"/>
      <c r="HKG82" s="195"/>
      <c r="HKH82" s="195"/>
      <c r="HKI82" s="195"/>
      <c r="HKJ82" s="195"/>
      <c r="HKK82" s="195"/>
      <c r="HKL82" s="195"/>
      <c r="HKM82" s="195"/>
      <c r="HKN82" s="195"/>
      <c r="HKO82" s="195"/>
      <c r="HKP82" s="195"/>
      <c r="HKQ82" s="195"/>
      <c r="HKR82" s="195"/>
      <c r="HKS82" s="195"/>
      <c r="HKT82" s="195"/>
      <c r="HKU82" s="195"/>
      <c r="HKV82" s="195"/>
      <c r="HKW82" s="195"/>
      <c r="HKX82" s="195"/>
      <c r="HKY82" s="195"/>
      <c r="HKZ82" s="195"/>
      <c r="HLA82" s="195"/>
      <c r="HLB82" s="195"/>
      <c r="HLC82" s="195"/>
      <c r="HLD82" s="195"/>
      <c r="HLE82" s="195"/>
      <c r="HLF82" s="195"/>
      <c r="HLG82" s="195"/>
      <c r="HLH82" s="195"/>
      <c r="HLI82" s="195"/>
      <c r="HLJ82" s="195"/>
      <c r="HLK82" s="195"/>
      <c r="HLL82" s="195"/>
      <c r="HLM82" s="195"/>
      <c r="HLN82" s="195"/>
      <c r="HLO82" s="195"/>
      <c r="HLP82" s="195"/>
      <c r="HLQ82" s="195"/>
      <c r="HLR82" s="195"/>
      <c r="HLS82" s="195"/>
      <c r="HLT82" s="195"/>
      <c r="HLU82" s="195"/>
      <c r="HLV82" s="195"/>
      <c r="HLW82" s="195"/>
      <c r="HLX82" s="195"/>
      <c r="HLY82" s="195"/>
      <c r="HLZ82" s="195"/>
      <c r="HMA82" s="195"/>
      <c r="HMB82" s="195"/>
      <c r="HMC82" s="195"/>
      <c r="HMD82" s="195"/>
      <c r="HME82" s="195"/>
      <c r="HMF82" s="195"/>
      <c r="HMG82" s="195"/>
      <c r="HMH82" s="195"/>
      <c r="HMI82" s="195"/>
      <c r="HMJ82" s="195"/>
      <c r="HMK82" s="195"/>
      <c r="HML82" s="195"/>
      <c r="HMM82" s="195"/>
      <c r="HMN82" s="195"/>
      <c r="HMO82" s="195"/>
      <c r="HMP82" s="195"/>
      <c r="HMQ82" s="195"/>
      <c r="HMR82" s="195"/>
      <c r="HMS82" s="195"/>
      <c r="HMT82" s="195"/>
      <c r="HMU82" s="195"/>
      <c r="HMV82" s="195"/>
      <c r="HMW82" s="195"/>
      <c r="HMX82" s="195"/>
      <c r="HMY82" s="195"/>
      <c r="HMZ82" s="195"/>
      <c r="HNA82" s="195"/>
      <c r="HNB82" s="195"/>
      <c r="HNC82" s="195"/>
      <c r="HND82" s="195"/>
      <c r="HNE82" s="195"/>
      <c r="HNF82" s="195"/>
      <c r="HNG82" s="195"/>
      <c r="HNH82" s="195"/>
      <c r="HNI82" s="195"/>
      <c r="HNJ82" s="195"/>
      <c r="HNK82" s="195"/>
      <c r="HNL82" s="195"/>
      <c r="HNM82" s="195"/>
      <c r="HNN82" s="195"/>
      <c r="HNO82" s="195"/>
      <c r="HNP82" s="195"/>
      <c r="HNQ82" s="195"/>
      <c r="HNR82" s="195"/>
      <c r="HNS82" s="195"/>
      <c r="HNT82" s="195"/>
      <c r="HNU82" s="195"/>
      <c r="HNV82" s="195"/>
      <c r="HNW82" s="195"/>
      <c r="HNX82" s="195"/>
      <c r="HNY82" s="195"/>
      <c r="HNZ82" s="195"/>
      <c r="HOA82" s="195"/>
      <c r="HOB82" s="195"/>
      <c r="HOC82" s="195"/>
      <c r="HOD82" s="195"/>
      <c r="HOE82" s="195"/>
      <c r="HOF82" s="195"/>
      <c r="HOG82" s="195"/>
      <c r="HOH82" s="195"/>
      <c r="HOI82" s="195"/>
      <c r="HOJ82" s="195"/>
      <c r="HOK82" s="195"/>
      <c r="HOL82" s="195"/>
      <c r="HOM82" s="195"/>
      <c r="HON82" s="195"/>
      <c r="HOO82" s="195"/>
      <c r="HOP82" s="195"/>
      <c r="HOQ82" s="195"/>
      <c r="HOR82" s="195"/>
      <c r="HOS82" s="195"/>
      <c r="HOT82" s="195"/>
      <c r="HOU82" s="195"/>
      <c r="HOV82" s="195"/>
      <c r="HOW82" s="195"/>
      <c r="HOX82" s="195"/>
      <c r="HOY82" s="195"/>
      <c r="HOZ82" s="195"/>
      <c r="HPA82" s="195"/>
      <c r="HPB82" s="195"/>
      <c r="HPC82" s="195"/>
      <c r="HPD82" s="195"/>
      <c r="HPE82" s="195"/>
      <c r="HPF82" s="195"/>
      <c r="HPG82" s="195"/>
      <c r="HPH82" s="195"/>
      <c r="HPI82" s="195"/>
      <c r="HPJ82" s="195"/>
      <c r="HPK82" s="195"/>
      <c r="HPL82" s="195"/>
      <c r="HPM82" s="195"/>
      <c r="HPN82" s="195"/>
      <c r="HPO82" s="195"/>
      <c r="HPP82" s="195"/>
      <c r="HPQ82" s="195"/>
      <c r="HPR82" s="195"/>
      <c r="HPS82" s="195"/>
      <c r="HPT82" s="195"/>
      <c r="HPU82" s="195"/>
      <c r="HPV82" s="195"/>
      <c r="HPW82" s="195"/>
      <c r="HPX82" s="195"/>
      <c r="HPY82" s="195"/>
      <c r="HPZ82" s="195"/>
      <c r="HQA82" s="195"/>
      <c r="HQB82" s="195"/>
      <c r="HQC82" s="195"/>
      <c r="HQD82" s="195"/>
      <c r="HQE82" s="195"/>
      <c r="HQF82" s="195"/>
      <c r="HQG82" s="195"/>
      <c r="HQH82" s="195"/>
      <c r="HQI82" s="195"/>
      <c r="HQJ82" s="195"/>
      <c r="HQK82" s="195"/>
      <c r="HQL82" s="195"/>
      <c r="HQM82" s="195"/>
      <c r="HQN82" s="195"/>
      <c r="HQO82" s="195"/>
      <c r="HQP82" s="195"/>
      <c r="HQQ82" s="195"/>
      <c r="HQR82" s="195"/>
      <c r="HQS82" s="195"/>
      <c r="HQT82" s="195"/>
      <c r="HQU82" s="195"/>
      <c r="HQV82" s="195"/>
      <c r="HQW82" s="195"/>
      <c r="HQX82" s="195"/>
      <c r="HQY82" s="195"/>
      <c r="HQZ82" s="195"/>
      <c r="HRA82" s="195"/>
      <c r="HRB82" s="195"/>
      <c r="HRC82" s="195"/>
      <c r="HRD82" s="195"/>
      <c r="HRE82" s="195"/>
      <c r="HRF82" s="195"/>
      <c r="HRG82" s="195"/>
      <c r="HRH82" s="195"/>
      <c r="HRI82" s="195"/>
      <c r="HRJ82" s="195"/>
      <c r="HRK82" s="195"/>
      <c r="HRL82" s="195"/>
      <c r="HRM82" s="195"/>
      <c r="HRN82" s="195"/>
      <c r="HRO82" s="195"/>
      <c r="HRP82" s="195"/>
      <c r="HRQ82" s="195"/>
      <c r="HRR82" s="195"/>
      <c r="HRS82" s="195"/>
      <c r="HRT82" s="195"/>
      <c r="HRU82" s="195"/>
      <c r="HRV82" s="195"/>
      <c r="HRW82" s="195"/>
      <c r="HRX82" s="195"/>
      <c r="HRY82" s="195"/>
      <c r="HRZ82" s="195"/>
      <c r="HSA82" s="195"/>
      <c r="HSB82" s="195"/>
      <c r="HSC82" s="195"/>
      <c r="HSD82" s="195"/>
      <c r="HSE82" s="195"/>
      <c r="HSF82" s="195"/>
      <c r="HSG82" s="195"/>
      <c r="HSH82" s="195"/>
      <c r="HSI82" s="195"/>
      <c r="HSJ82" s="195"/>
      <c r="HSK82" s="195"/>
      <c r="HSL82" s="195"/>
      <c r="HSM82" s="195"/>
      <c r="HSN82" s="195"/>
      <c r="HSO82" s="195"/>
      <c r="HSP82" s="195"/>
      <c r="HSQ82" s="195"/>
      <c r="HSR82" s="195"/>
      <c r="HSS82" s="195"/>
      <c r="HST82" s="195"/>
      <c r="HSU82" s="195"/>
      <c r="HSV82" s="195"/>
      <c r="HSW82" s="195"/>
      <c r="HSX82" s="195"/>
      <c r="HSY82" s="195"/>
      <c r="HSZ82" s="195"/>
      <c r="HTA82" s="195"/>
      <c r="HTB82" s="195"/>
      <c r="HTC82" s="195"/>
      <c r="HTD82" s="195"/>
      <c r="HTE82" s="195"/>
      <c r="HTF82" s="195"/>
      <c r="HTG82" s="195"/>
      <c r="HTH82" s="195"/>
      <c r="HTI82" s="195"/>
      <c r="HTJ82" s="195"/>
      <c r="HTK82" s="195"/>
      <c r="HTL82" s="195"/>
      <c r="HTM82" s="195"/>
      <c r="HTN82" s="195"/>
      <c r="HTO82" s="195"/>
      <c r="HTP82" s="195"/>
      <c r="HTQ82" s="195"/>
      <c r="HTR82" s="195"/>
      <c r="HTS82" s="195"/>
      <c r="HTT82" s="195"/>
      <c r="HTU82" s="195"/>
      <c r="HTV82" s="195"/>
      <c r="HTW82" s="195"/>
      <c r="HTX82" s="195"/>
      <c r="HTY82" s="195"/>
      <c r="HTZ82" s="195"/>
      <c r="HUA82" s="195"/>
      <c r="HUB82" s="195"/>
      <c r="HUC82" s="195"/>
      <c r="HUD82" s="195"/>
      <c r="HUE82" s="195"/>
      <c r="HUF82" s="195"/>
      <c r="HUG82" s="195"/>
      <c r="HUH82" s="195"/>
      <c r="HUI82" s="195"/>
      <c r="HUJ82" s="195"/>
      <c r="HUK82" s="195"/>
      <c r="HUL82" s="195"/>
      <c r="HUM82" s="195"/>
      <c r="HUN82" s="195"/>
      <c r="HUO82" s="195"/>
      <c r="HUP82" s="195"/>
      <c r="HUQ82" s="195"/>
      <c r="HUR82" s="195"/>
      <c r="HUS82" s="195"/>
      <c r="HUT82" s="195"/>
      <c r="HUU82" s="195"/>
      <c r="HUV82" s="195"/>
      <c r="HUW82" s="195"/>
      <c r="HUX82" s="195"/>
      <c r="HUY82" s="195"/>
      <c r="HUZ82" s="195"/>
      <c r="HVA82" s="195"/>
      <c r="HVB82" s="195"/>
      <c r="HVC82" s="195"/>
      <c r="HVD82" s="195"/>
      <c r="HVE82" s="195"/>
      <c r="HVF82" s="195"/>
      <c r="HVG82" s="195"/>
      <c r="HVH82" s="195"/>
      <c r="HVI82" s="195"/>
      <c r="HVJ82" s="195"/>
      <c r="HVK82" s="195"/>
      <c r="HVL82" s="195"/>
      <c r="HVM82" s="195"/>
      <c r="HVN82" s="195"/>
      <c r="HVO82" s="195"/>
      <c r="HVP82" s="195"/>
      <c r="HVQ82" s="195"/>
      <c r="HVR82" s="195"/>
      <c r="HVS82" s="195"/>
      <c r="HVT82" s="195"/>
      <c r="HVU82" s="195"/>
      <c r="HVV82" s="195"/>
      <c r="HVW82" s="195"/>
      <c r="HVX82" s="195"/>
      <c r="HVY82" s="195"/>
      <c r="HVZ82" s="195"/>
      <c r="HWA82" s="195"/>
      <c r="HWB82" s="195"/>
      <c r="HWC82" s="195"/>
      <c r="HWD82" s="195"/>
      <c r="HWE82" s="195"/>
      <c r="HWF82" s="195"/>
      <c r="HWG82" s="195"/>
      <c r="HWH82" s="195"/>
      <c r="HWI82" s="195"/>
      <c r="HWJ82" s="195"/>
      <c r="HWK82" s="195"/>
      <c r="HWL82" s="195"/>
      <c r="HWM82" s="195"/>
      <c r="HWN82" s="195"/>
      <c r="HWO82" s="195"/>
      <c r="HWP82" s="195"/>
      <c r="HWQ82" s="195"/>
      <c r="HWR82" s="195"/>
      <c r="HWS82" s="195"/>
      <c r="HWT82" s="195"/>
      <c r="HWU82" s="195"/>
      <c r="HWV82" s="195"/>
      <c r="HWW82" s="195"/>
      <c r="HWX82" s="195"/>
      <c r="HWY82" s="195"/>
      <c r="HWZ82" s="195"/>
      <c r="HXA82" s="195"/>
      <c r="HXB82" s="195"/>
      <c r="HXC82" s="195"/>
      <c r="HXD82" s="195"/>
      <c r="HXE82" s="195"/>
      <c r="HXF82" s="195"/>
      <c r="HXG82" s="195"/>
      <c r="HXH82" s="195"/>
      <c r="HXI82" s="195"/>
      <c r="HXJ82" s="195"/>
      <c r="HXK82" s="195"/>
      <c r="HXL82" s="195"/>
      <c r="HXM82" s="195"/>
      <c r="HXN82" s="195"/>
      <c r="HXO82" s="195"/>
      <c r="HXP82" s="195"/>
      <c r="HXQ82" s="195"/>
      <c r="HXR82" s="195"/>
      <c r="HXS82" s="195"/>
      <c r="HXT82" s="195"/>
      <c r="HXU82" s="195"/>
      <c r="HXV82" s="195"/>
      <c r="HXW82" s="195"/>
      <c r="HXX82" s="195"/>
      <c r="HXY82" s="195"/>
      <c r="HXZ82" s="195"/>
      <c r="HYA82" s="195"/>
      <c r="HYB82" s="195"/>
      <c r="HYC82" s="195"/>
      <c r="HYD82" s="195"/>
      <c r="HYE82" s="195"/>
      <c r="HYF82" s="195"/>
      <c r="HYG82" s="195"/>
      <c r="HYH82" s="195"/>
      <c r="HYI82" s="195"/>
      <c r="HYJ82" s="195"/>
      <c r="HYK82" s="195"/>
      <c r="HYL82" s="195"/>
      <c r="HYM82" s="195"/>
      <c r="HYN82" s="195"/>
      <c r="HYO82" s="195"/>
      <c r="HYP82" s="195"/>
      <c r="HYQ82" s="195"/>
      <c r="HYR82" s="195"/>
      <c r="HYS82" s="195"/>
      <c r="HYT82" s="195"/>
      <c r="HYU82" s="195"/>
      <c r="HYV82" s="195"/>
      <c r="HYW82" s="195"/>
      <c r="HYX82" s="195"/>
      <c r="HYY82" s="195"/>
      <c r="HYZ82" s="195"/>
      <c r="HZA82" s="195"/>
      <c r="HZB82" s="195"/>
      <c r="HZC82" s="195"/>
      <c r="HZD82" s="195"/>
      <c r="HZE82" s="195"/>
      <c r="HZF82" s="195"/>
      <c r="HZG82" s="195"/>
      <c r="HZH82" s="195"/>
      <c r="HZI82" s="195"/>
      <c r="HZJ82" s="195"/>
      <c r="HZK82" s="195"/>
      <c r="HZL82" s="195"/>
      <c r="HZM82" s="195"/>
      <c r="HZN82" s="195"/>
      <c r="HZO82" s="195"/>
      <c r="HZP82" s="195"/>
      <c r="HZQ82" s="195"/>
      <c r="HZR82" s="195"/>
      <c r="HZS82" s="195"/>
      <c r="HZT82" s="195"/>
      <c r="HZU82" s="195"/>
      <c r="HZV82" s="195"/>
      <c r="HZW82" s="195"/>
      <c r="HZX82" s="195"/>
      <c r="HZY82" s="195"/>
      <c r="HZZ82" s="195"/>
      <c r="IAA82" s="195"/>
      <c r="IAB82" s="195"/>
      <c r="IAC82" s="195"/>
      <c r="IAD82" s="195"/>
      <c r="IAE82" s="195"/>
      <c r="IAF82" s="195"/>
      <c r="IAG82" s="195"/>
      <c r="IAH82" s="195"/>
      <c r="IAI82" s="195"/>
      <c r="IAJ82" s="195"/>
      <c r="IAK82" s="195"/>
      <c r="IAL82" s="195"/>
      <c r="IAM82" s="195"/>
      <c r="IAN82" s="195"/>
      <c r="IAO82" s="195"/>
      <c r="IAP82" s="195"/>
      <c r="IAQ82" s="195"/>
      <c r="IAR82" s="195"/>
      <c r="IAS82" s="195"/>
      <c r="IAT82" s="195"/>
      <c r="IAU82" s="195"/>
      <c r="IAV82" s="195"/>
      <c r="IAW82" s="195"/>
      <c r="IAX82" s="195"/>
      <c r="IAY82" s="195"/>
      <c r="IAZ82" s="195"/>
      <c r="IBA82" s="195"/>
      <c r="IBB82" s="195"/>
      <c r="IBC82" s="195"/>
      <c r="IBD82" s="195"/>
      <c r="IBE82" s="195"/>
      <c r="IBF82" s="195"/>
      <c r="IBG82" s="195"/>
      <c r="IBH82" s="195"/>
      <c r="IBI82" s="195"/>
      <c r="IBJ82" s="195"/>
      <c r="IBK82" s="195"/>
      <c r="IBL82" s="195"/>
      <c r="IBM82" s="195"/>
      <c r="IBN82" s="195"/>
      <c r="IBO82" s="195"/>
      <c r="IBP82" s="195"/>
      <c r="IBQ82" s="195"/>
      <c r="IBR82" s="195"/>
      <c r="IBS82" s="195"/>
      <c r="IBT82" s="195"/>
      <c r="IBU82" s="195"/>
      <c r="IBV82" s="195"/>
      <c r="IBW82" s="195"/>
      <c r="IBX82" s="195"/>
      <c r="IBY82" s="195"/>
      <c r="IBZ82" s="195"/>
      <c r="ICA82" s="195"/>
      <c r="ICB82" s="195"/>
      <c r="ICC82" s="195"/>
      <c r="ICD82" s="195"/>
      <c r="ICE82" s="195"/>
      <c r="ICF82" s="195"/>
      <c r="ICG82" s="195"/>
      <c r="ICH82" s="195"/>
      <c r="ICI82" s="195"/>
      <c r="ICJ82" s="195"/>
      <c r="ICK82" s="195"/>
      <c r="ICL82" s="195"/>
      <c r="ICM82" s="195"/>
      <c r="ICN82" s="195"/>
      <c r="ICO82" s="195"/>
      <c r="ICP82" s="195"/>
      <c r="ICQ82" s="195"/>
      <c r="ICR82" s="195"/>
      <c r="ICS82" s="195"/>
      <c r="ICT82" s="195"/>
      <c r="ICU82" s="195"/>
      <c r="ICV82" s="195"/>
      <c r="ICW82" s="195"/>
      <c r="ICX82" s="195"/>
      <c r="ICY82" s="195"/>
      <c r="ICZ82" s="195"/>
      <c r="IDA82" s="195"/>
      <c r="IDB82" s="195"/>
      <c r="IDC82" s="195"/>
      <c r="IDD82" s="195"/>
      <c r="IDE82" s="195"/>
      <c r="IDF82" s="195"/>
      <c r="IDG82" s="195"/>
      <c r="IDH82" s="195"/>
      <c r="IDI82" s="195"/>
      <c r="IDJ82" s="195"/>
      <c r="IDK82" s="195"/>
      <c r="IDL82" s="195"/>
      <c r="IDM82" s="195"/>
      <c r="IDN82" s="195"/>
      <c r="IDO82" s="195"/>
      <c r="IDP82" s="195"/>
      <c r="IDQ82" s="195"/>
      <c r="IDR82" s="195"/>
      <c r="IDS82" s="195"/>
      <c r="IDT82" s="195"/>
      <c r="IDU82" s="195"/>
      <c r="IDV82" s="195"/>
      <c r="IDW82" s="195"/>
      <c r="IDX82" s="195"/>
      <c r="IDY82" s="195"/>
      <c r="IDZ82" s="195"/>
      <c r="IEA82" s="195"/>
      <c r="IEB82" s="195"/>
      <c r="IEC82" s="195"/>
      <c r="IED82" s="195"/>
      <c r="IEE82" s="195"/>
      <c r="IEF82" s="195"/>
      <c r="IEG82" s="195"/>
      <c r="IEH82" s="195"/>
      <c r="IEI82" s="195"/>
      <c r="IEJ82" s="195"/>
      <c r="IEK82" s="195"/>
      <c r="IEL82" s="195"/>
      <c r="IEM82" s="195"/>
      <c r="IEN82" s="195"/>
      <c r="IEO82" s="195"/>
      <c r="IEP82" s="195"/>
      <c r="IEQ82" s="195"/>
      <c r="IER82" s="195"/>
      <c r="IES82" s="195"/>
      <c r="IET82" s="195"/>
      <c r="IEU82" s="195"/>
      <c r="IEV82" s="195"/>
      <c r="IEW82" s="195"/>
      <c r="IEX82" s="195"/>
      <c r="IEY82" s="195"/>
      <c r="IEZ82" s="195"/>
      <c r="IFA82" s="195"/>
      <c r="IFB82" s="195"/>
      <c r="IFC82" s="195"/>
      <c r="IFD82" s="195"/>
      <c r="IFE82" s="195"/>
      <c r="IFF82" s="195"/>
      <c r="IFG82" s="195"/>
      <c r="IFH82" s="195"/>
      <c r="IFI82" s="195"/>
      <c r="IFJ82" s="195"/>
      <c r="IFK82" s="195"/>
      <c r="IFL82" s="195"/>
      <c r="IFM82" s="195"/>
      <c r="IFN82" s="195"/>
      <c r="IFO82" s="195"/>
      <c r="IFP82" s="195"/>
      <c r="IFQ82" s="195"/>
      <c r="IFR82" s="195"/>
      <c r="IFS82" s="195"/>
      <c r="IFT82" s="195"/>
      <c r="IFU82" s="195"/>
      <c r="IFV82" s="195"/>
      <c r="IFW82" s="195"/>
      <c r="IFX82" s="195"/>
      <c r="IFY82" s="195"/>
      <c r="IFZ82" s="195"/>
      <c r="IGA82" s="195"/>
      <c r="IGB82" s="195"/>
      <c r="IGC82" s="195"/>
      <c r="IGD82" s="195"/>
      <c r="IGE82" s="195"/>
      <c r="IGF82" s="195"/>
      <c r="IGG82" s="195"/>
      <c r="IGH82" s="195"/>
      <c r="IGI82" s="195"/>
      <c r="IGJ82" s="195"/>
      <c r="IGK82" s="195"/>
      <c r="IGL82" s="195"/>
      <c r="IGM82" s="195"/>
      <c r="IGN82" s="195"/>
      <c r="IGO82" s="195"/>
      <c r="IGP82" s="195"/>
      <c r="IGQ82" s="195"/>
      <c r="IGR82" s="195"/>
      <c r="IGS82" s="195"/>
      <c r="IGT82" s="195"/>
      <c r="IGU82" s="195"/>
      <c r="IGV82" s="195"/>
      <c r="IGW82" s="195"/>
      <c r="IGX82" s="195"/>
      <c r="IGY82" s="195"/>
      <c r="IGZ82" s="195"/>
      <c r="IHA82" s="195"/>
      <c r="IHB82" s="195"/>
      <c r="IHC82" s="195"/>
      <c r="IHD82" s="195"/>
      <c r="IHE82" s="195"/>
      <c r="IHF82" s="195"/>
      <c r="IHG82" s="195"/>
      <c r="IHH82" s="195"/>
      <c r="IHI82" s="195"/>
      <c r="IHJ82" s="195"/>
      <c r="IHK82" s="195"/>
      <c r="IHL82" s="195"/>
      <c r="IHM82" s="195"/>
      <c r="IHN82" s="195"/>
      <c r="IHO82" s="195"/>
      <c r="IHP82" s="195"/>
      <c r="IHQ82" s="195"/>
      <c r="IHR82" s="195"/>
      <c r="IHS82" s="195"/>
      <c r="IHT82" s="195"/>
      <c r="IHU82" s="195"/>
      <c r="IHV82" s="195"/>
      <c r="IHW82" s="195"/>
      <c r="IHX82" s="195"/>
      <c r="IHY82" s="195"/>
      <c r="IHZ82" s="195"/>
      <c r="IIA82" s="195"/>
      <c r="IIB82" s="195"/>
      <c r="IIC82" s="195"/>
      <c r="IID82" s="195"/>
      <c r="IIE82" s="195"/>
      <c r="IIF82" s="195"/>
      <c r="IIG82" s="195"/>
      <c r="IIH82" s="195"/>
      <c r="III82" s="195"/>
      <c r="IIJ82" s="195"/>
      <c r="IIK82" s="195"/>
      <c r="IIL82" s="195"/>
      <c r="IIM82" s="195"/>
      <c r="IIN82" s="195"/>
      <c r="IIO82" s="195"/>
      <c r="IIP82" s="195"/>
      <c r="IIQ82" s="195"/>
      <c r="IIR82" s="195"/>
      <c r="IIS82" s="195"/>
      <c r="IIT82" s="195"/>
      <c r="IIU82" s="195"/>
      <c r="IIV82" s="195"/>
      <c r="IIW82" s="195"/>
      <c r="IIX82" s="195"/>
      <c r="IIY82" s="195"/>
      <c r="IIZ82" s="195"/>
      <c r="IJA82" s="195"/>
      <c r="IJB82" s="195"/>
      <c r="IJC82" s="195"/>
      <c r="IJD82" s="195"/>
      <c r="IJE82" s="195"/>
      <c r="IJF82" s="195"/>
      <c r="IJG82" s="195"/>
      <c r="IJH82" s="195"/>
      <c r="IJI82" s="195"/>
      <c r="IJJ82" s="195"/>
      <c r="IJK82" s="195"/>
      <c r="IJL82" s="195"/>
      <c r="IJM82" s="195"/>
      <c r="IJN82" s="195"/>
      <c r="IJO82" s="195"/>
      <c r="IJP82" s="195"/>
      <c r="IJQ82" s="195"/>
      <c r="IJR82" s="195"/>
      <c r="IJS82" s="195"/>
      <c r="IJT82" s="195"/>
      <c r="IJU82" s="195"/>
      <c r="IJV82" s="195"/>
      <c r="IJW82" s="195"/>
      <c r="IJX82" s="195"/>
      <c r="IJY82" s="195"/>
      <c r="IJZ82" s="195"/>
      <c r="IKA82" s="195"/>
      <c r="IKB82" s="195"/>
      <c r="IKC82" s="195"/>
      <c r="IKD82" s="195"/>
      <c r="IKE82" s="195"/>
      <c r="IKF82" s="195"/>
      <c r="IKG82" s="195"/>
      <c r="IKH82" s="195"/>
      <c r="IKI82" s="195"/>
      <c r="IKJ82" s="195"/>
      <c r="IKK82" s="195"/>
      <c r="IKL82" s="195"/>
      <c r="IKM82" s="195"/>
      <c r="IKN82" s="195"/>
      <c r="IKO82" s="195"/>
      <c r="IKP82" s="195"/>
      <c r="IKQ82" s="195"/>
      <c r="IKR82" s="195"/>
      <c r="IKS82" s="195"/>
      <c r="IKT82" s="195"/>
      <c r="IKU82" s="195"/>
      <c r="IKV82" s="195"/>
      <c r="IKW82" s="195"/>
      <c r="IKX82" s="195"/>
      <c r="IKY82" s="195"/>
      <c r="IKZ82" s="195"/>
      <c r="ILA82" s="195"/>
      <c r="ILB82" s="195"/>
      <c r="ILC82" s="195"/>
      <c r="ILD82" s="195"/>
      <c r="ILE82" s="195"/>
      <c r="ILF82" s="195"/>
      <c r="ILG82" s="195"/>
      <c r="ILH82" s="195"/>
      <c r="ILI82" s="195"/>
      <c r="ILJ82" s="195"/>
      <c r="ILK82" s="195"/>
      <c r="ILL82" s="195"/>
      <c r="ILM82" s="195"/>
      <c r="ILN82" s="195"/>
      <c r="ILO82" s="195"/>
      <c r="ILP82" s="195"/>
      <c r="ILQ82" s="195"/>
      <c r="ILR82" s="195"/>
      <c r="ILS82" s="195"/>
      <c r="ILT82" s="195"/>
      <c r="ILU82" s="195"/>
      <c r="ILV82" s="195"/>
      <c r="ILW82" s="195"/>
      <c r="ILX82" s="195"/>
      <c r="ILY82" s="195"/>
      <c r="ILZ82" s="195"/>
      <c r="IMA82" s="195"/>
      <c r="IMB82" s="195"/>
      <c r="IMC82" s="195"/>
      <c r="IMD82" s="195"/>
      <c r="IME82" s="195"/>
      <c r="IMF82" s="195"/>
      <c r="IMG82" s="195"/>
      <c r="IMH82" s="195"/>
      <c r="IMI82" s="195"/>
      <c r="IMJ82" s="195"/>
      <c r="IMK82" s="195"/>
      <c r="IML82" s="195"/>
      <c r="IMM82" s="195"/>
      <c r="IMN82" s="195"/>
      <c r="IMO82" s="195"/>
      <c r="IMP82" s="195"/>
      <c r="IMQ82" s="195"/>
      <c r="IMR82" s="195"/>
      <c r="IMS82" s="195"/>
      <c r="IMT82" s="195"/>
      <c r="IMU82" s="195"/>
      <c r="IMV82" s="195"/>
      <c r="IMW82" s="195"/>
      <c r="IMX82" s="195"/>
      <c r="IMY82" s="195"/>
      <c r="IMZ82" s="195"/>
      <c r="INA82" s="195"/>
      <c r="INB82" s="195"/>
      <c r="INC82" s="195"/>
      <c r="IND82" s="195"/>
      <c r="INE82" s="195"/>
      <c r="INF82" s="195"/>
      <c r="ING82" s="195"/>
      <c r="INH82" s="195"/>
      <c r="INI82" s="195"/>
      <c r="INJ82" s="195"/>
      <c r="INK82" s="195"/>
      <c r="INL82" s="195"/>
      <c r="INM82" s="195"/>
      <c r="INN82" s="195"/>
      <c r="INO82" s="195"/>
      <c r="INP82" s="195"/>
      <c r="INQ82" s="195"/>
      <c r="INR82" s="195"/>
      <c r="INS82" s="195"/>
      <c r="INT82" s="195"/>
      <c r="INU82" s="195"/>
      <c r="INV82" s="195"/>
      <c r="INW82" s="195"/>
      <c r="INX82" s="195"/>
      <c r="INY82" s="195"/>
      <c r="INZ82" s="195"/>
      <c r="IOA82" s="195"/>
      <c r="IOB82" s="195"/>
      <c r="IOC82" s="195"/>
      <c r="IOD82" s="195"/>
      <c r="IOE82" s="195"/>
      <c r="IOF82" s="195"/>
      <c r="IOG82" s="195"/>
      <c r="IOH82" s="195"/>
      <c r="IOI82" s="195"/>
      <c r="IOJ82" s="195"/>
      <c r="IOK82" s="195"/>
      <c r="IOL82" s="195"/>
      <c r="IOM82" s="195"/>
      <c r="ION82" s="195"/>
      <c r="IOO82" s="195"/>
      <c r="IOP82" s="195"/>
      <c r="IOQ82" s="195"/>
      <c r="IOR82" s="195"/>
      <c r="IOS82" s="195"/>
      <c r="IOT82" s="195"/>
      <c r="IOU82" s="195"/>
      <c r="IOV82" s="195"/>
      <c r="IOW82" s="195"/>
      <c r="IOX82" s="195"/>
      <c r="IOY82" s="195"/>
      <c r="IOZ82" s="195"/>
      <c r="IPA82" s="195"/>
      <c r="IPB82" s="195"/>
      <c r="IPC82" s="195"/>
      <c r="IPD82" s="195"/>
      <c r="IPE82" s="195"/>
      <c r="IPF82" s="195"/>
      <c r="IPG82" s="195"/>
      <c r="IPH82" s="195"/>
      <c r="IPI82" s="195"/>
      <c r="IPJ82" s="195"/>
      <c r="IPK82" s="195"/>
      <c r="IPL82" s="195"/>
      <c r="IPM82" s="195"/>
      <c r="IPN82" s="195"/>
      <c r="IPO82" s="195"/>
      <c r="IPP82" s="195"/>
      <c r="IPQ82" s="195"/>
      <c r="IPR82" s="195"/>
      <c r="IPS82" s="195"/>
      <c r="IPT82" s="195"/>
      <c r="IPU82" s="195"/>
      <c r="IPV82" s="195"/>
      <c r="IPW82" s="195"/>
      <c r="IPX82" s="195"/>
      <c r="IPY82" s="195"/>
      <c r="IPZ82" s="195"/>
      <c r="IQA82" s="195"/>
      <c r="IQB82" s="195"/>
      <c r="IQC82" s="195"/>
      <c r="IQD82" s="195"/>
      <c r="IQE82" s="195"/>
      <c r="IQF82" s="195"/>
      <c r="IQG82" s="195"/>
      <c r="IQH82" s="195"/>
      <c r="IQI82" s="195"/>
      <c r="IQJ82" s="195"/>
      <c r="IQK82" s="195"/>
      <c r="IQL82" s="195"/>
      <c r="IQM82" s="195"/>
      <c r="IQN82" s="195"/>
      <c r="IQO82" s="195"/>
      <c r="IQP82" s="195"/>
      <c r="IQQ82" s="195"/>
      <c r="IQR82" s="195"/>
      <c r="IQS82" s="195"/>
      <c r="IQT82" s="195"/>
      <c r="IQU82" s="195"/>
      <c r="IQV82" s="195"/>
      <c r="IQW82" s="195"/>
      <c r="IQX82" s="195"/>
      <c r="IQY82" s="195"/>
      <c r="IQZ82" s="195"/>
      <c r="IRA82" s="195"/>
      <c r="IRB82" s="195"/>
      <c r="IRC82" s="195"/>
      <c r="IRD82" s="195"/>
      <c r="IRE82" s="195"/>
      <c r="IRF82" s="195"/>
      <c r="IRG82" s="195"/>
      <c r="IRH82" s="195"/>
      <c r="IRI82" s="195"/>
      <c r="IRJ82" s="195"/>
      <c r="IRK82" s="195"/>
      <c r="IRL82" s="195"/>
      <c r="IRM82" s="195"/>
      <c r="IRN82" s="195"/>
      <c r="IRO82" s="195"/>
      <c r="IRP82" s="195"/>
      <c r="IRQ82" s="195"/>
      <c r="IRR82" s="195"/>
      <c r="IRS82" s="195"/>
      <c r="IRT82" s="195"/>
      <c r="IRU82" s="195"/>
      <c r="IRV82" s="195"/>
      <c r="IRW82" s="195"/>
      <c r="IRX82" s="195"/>
      <c r="IRY82" s="195"/>
      <c r="IRZ82" s="195"/>
      <c r="ISA82" s="195"/>
      <c r="ISB82" s="195"/>
      <c r="ISC82" s="195"/>
      <c r="ISD82" s="195"/>
      <c r="ISE82" s="195"/>
      <c r="ISF82" s="195"/>
      <c r="ISG82" s="195"/>
      <c r="ISH82" s="195"/>
      <c r="ISI82" s="195"/>
      <c r="ISJ82" s="195"/>
      <c r="ISK82" s="195"/>
      <c r="ISL82" s="195"/>
      <c r="ISM82" s="195"/>
      <c r="ISN82" s="195"/>
      <c r="ISO82" s="195"/>
      <c r="ISP82" s="195"/>
      <c r="ISQ82" s="195"/>
      <c r="ISR82" s="195"/>
      <c r="ISS82" s="195"/>
      <c r="IST82" s="195"/>
      <c r="ISU82" s="195"/>
      <c r="ISV82" s="195"/>
      <c r="ISW82" s="195"/>
      <c r="ISX82" s="195"/>
      <c r="ISY82" s="195"/>
      <c r="ISZ82" s="195"/>
      <c r="ITA82" s="195"/>
      <c r="ITB82" s="195"/>
      <c r="ITC82" s="195"/>
      <c r="ITD82" s="195"/>
      <c r="ITE82" s="195"/>
      <c r="ITF82" s="195"/>
      <c r="ITG82" s="195"/>
      <c r="ITH82" s="195"/>
      <c r="ITI82" s="195"/>
      <c r="ITJ82" s="195"/>
      <c r="ITK82" s="195"/>
      <c r="ITL82" s="195"/>
      <c r="ITM82" s="195"/>
      <c r="ITN82" s="195"/>
      <c r="ITO82" s="195"/>
      <c r="ITP82" s="195"/>
      <c r="ITQ82" s="195"/>
      <c r="ITR82" s="195"/>
      <c r="ITS82" s="195"/>
      <c r="ITT82" s="195"/>
      <c r="ITU82" s="195"/>
      <c r="ITV82" s="195"/>
      <c r="ITW82" s="195"/>
      <c r="ITX82" s="195"/>
      <c r="ITY82" s="195"/>
      <c r="ITZ82" s="195"/>
      <c r="IUA82" s="195"/>
      <c r="IUB82" s="195"/>
      <c r="IUC82" s="195"/>
      <c r="IUD82" s="195"/>
      <c r="IUE82" s="195"/>
      <c r="IUF82" s="195"/>
      <c r="IUG82" s="195"/>
      <c r="IUH82" s="195"/>
      <c r="IUI82" s="195"/>
      <c r="IUJ82" s="195"/>
      <c r="IUK82" s="195"/>
      <c r="IUL82" s="195"/>
      <c r="IUM82" s="195"/>
      <c r="IUN82" s="195"/>
      <c r="IUO82" s="195"/>
      <c r="IUP82" s="195"/>
      <c r="IUQ82" s="195"/>
      <c r="IUR82" s="195"/>
      <c r="IUS82" s="195"/>
      <c r="IUT82" s="195"/>
      <c r="IUU82" s="195"/>
      <c r="IUV82" s="195"/>
      <c r="IUW82" s="195"/>
      <c r="IUX82" s="195"/>
      <c r="IUY82" s="195"/>
      <c r="IUZ82" s="195"/>
      <c r="IVA82" s="195"/>
      <c r="IVB82" s="195"/>
      <c r="IVC82" s="195"/>
      <c r="IVD82" s="195"/>
      <c r="IVE82" s="195"/>
      <c r="IVF82" s="195"/>
      <c r="IVG82" s="195"/>
      <c r="IVH82" s="195"/>
      <c r="IVI82" s="195"/>
      <c r="IVJ82" s="195"/>
      <c r="IVK82" s="195"/>
      <c r="IVL82" s="195"/>
      <c r="IVM82" s="195"/>
      <c r="IVN82" s="195"/>
      <c r="IVO82" s="195"/>
      <c r="IVP82" s="195"/>
      <c r="IVQ82" s="195"/>
      <c r="IVR82" s="195"/>
      <c r="IVS82" s="195"/>
      <c r="IVT82" s="195"/>
      <c r="IVU82" s="195"/>
      <c r="IVV82" s="195"/>
      <c r="IVW82" s="195"/>
      <c r="IVX82" s="195"/>
      <c r="IVY82" s="195"/>
      <c r="IVZ82" s="195"/>
      <c r="IWA82" s="195"/>
      <c r="IWB82" s="195"/>
      <c r="IWC82" s="195"/>
      <c r="IWD82" s="195"/>
      <c r="IWE82" s="195"/>
      <c r="IWF82" s="195"/>
      <c r="IWG82" s="195"/>
      <c r="IWH82" s="195"/>
      <c r="IWI82" s="195"/>
      <c r="IWJ82" s="195"/>
      <c r="IWK82" s="195"/>
      <c r="IWL82" s="195"/>
      <c r="IWM82" s="195"/>
      <c r="IWN82" s="195"/>
      <c r="IWO82" s="195"/>
      <c r="IWP82" s="195"/>
      <c r="IWQ82" s="195"/>
      <c r="IWR82" s="195"/>
      <c r="IWS82" s="195"/>
      <c r="IWT82" s="195"/>
      <c r="IWU82" s="195"/>
      <c r="IWV82" s="195"/>
      <c r="IWW82" s="195"/>
      <c r="IWX82" s="195"/>
      <c r="IWY82" s="195"/>
      <c r="IWZ82" s="195"/>
      <c r="IXA82" s="195"/>
      <c r="IXB82" s="195"/>
      <c r="IXC82" s="195"/>
      <c r="IXD82" s="195"/>
      <c r="IXE82" s="195"/>
      <c r="IXF82" s="195"/>
      <c r="IXG82" s="195"/>
      <c r="IXH82" s="195"/>
      <c r="IXI82" s="195"/>
      <c r="IXJ82" s="195"/>
      <c r="IXK82" s="195"/>
      <c r="IXL82" s="195"/>
      <c r="IXM82" s="195"/>
      <c r="IXN82" s="195"/>
      <c r="IXO82" s="195"/>
      <c r="IXP82" s="195"/>
      <c r="IXQ82" s="195"/>
      <c r="IXR82" s="195"/>
      <c r="IXS82" s="195"/>
      <c r="IXT82" s="195"/>
      <c r="IXU82" s="195"/>
      <c r="IXV82" s="195"/>
      <c r="IXW82" s="195"/>
      <c r="IXX82" s="195"/>
      <c r="IXY82" s="195"/>
      <c r="IXZ82" s="195"/>
      <c r="IYA82" s="195"/>
      <c r="IYB82" s="195"/>
      <c r="IYC82" s="195"/>
      <c r="IYD82" s="195"/>
      <c r="IYE82" s="195"/>
      <c r="IYF82" s="195"/>
      <c r="IYG82" s="195"/>
      <c r="IYH82" s="195"/>
      <c r="IYI82" s="195"/>
      <c r="IYJ82" s="195"/>
      <c r="IYK82" s="195"/>
      <c r="IYL82" s="195"/>
      <c r="IYM82" s="195"/>
      <c r="IYN82" s="195"/>
      <c r="IYO82" s="195"/>
      <c r="IYP82" s="195"/>
      <c r="IYQ82" s="195"/>
      <c r="IYR82" s="195"/>
      <c r="IYS82" s="195"/>
      <c r="IYT82" s="195"/>
      <c r="IYU82" s="195"/>
      <c r="IYV82" s="195"/>
      <c r="IYW82" s="195"/>
      <c r="IYX82" s="195"/>
      <c r="IYY82" s="195"/>
      <c r="IYZ82" s="195"/>
      <c r="IZA82" s="195"/>
      <c r="IZB82" s="195"/>
      <c r="IZC82" s="195"/>
      <c r="IZD82" s="195"/>
      <c r="IZE82" s="195"/>
      <c r="IZF82" s="195"/>
      <c r="IZG82" s="195"/>
      <c r="IZH82" s="195"/>
      <c r="IZI82" s="195"/>
      <c r="IZJ82" s="195"/>
      <c r="IZK82" s="195"/>
      <c r="IZL82" s="195"/>
      <c r="IZM82" s="195"/>
      <c r="IZN82" s="195"/>
      <c r="IZO82" s="195"/>
      <c r="IZP82" s="195"/>
      <c r="IZQ82" s="195"/>
      <c r="IZR82" s="195"/>
      <c r="IZS82" s="195"/>
      <c r="IZT82" s="195"/>
      <c r="IZU82" s="195"/>
      <c r="IZV82" s="195"/>
      <c r="IZW82" s="195"/>
      <c r="IZX82" s="195"/>
      <c r="IZY82" s="195"/>
      <c r="IZZ82" s="195"/>
      <c r="JAA82" s="195"/>
      <c r="JAB82" s="195"/>
      <c r="JAC82" s="195"/>
      <c r="JAD82" s="195"/>
      <c r="JAE82" s="195"/>
      <c r="JAF82" s="195"/>
      <c r="JAG82" s="195"/>
      <c r="JAH82" s="195"/>
      <c r="JAI82" s="195"/>
      <c r="JAJ82" s="195"/>
      <c r="JAK82" s="195"/>
      <c r="JAL82" s="195"/>
      <c r="JAM82" s="195"/>
      <c r="JAN82" s="195"/>
      <c r="JAO82" s="195"/>
      <c r="JAP82" s="195"/>
      <c r="JAQ82" s="195"/>
      <c r="JAR82" s="195"/>
      <c r="JAS82" s="195"/>
      <c r="JAT82" s="195"/>
      <c r="JAU82" s="195"/>
      <c r="JAV82" s="195"/>
      <c r="JAW82" s="195"/>
      <c r="JAX82" s="195"/>
      <c r="JAY82" s="195"/>
      <c r="JAZ82" s="195"/>
      <c r="JBA82" s="195"/>
      <c r="JBB82" s="195"/>
      <c r="JBC82" s="195"/>
      <c r="JBD82" s="195"/>
      <c r="JBE82" s="195"/>
      <c r="JBF82" s="195"/>
      <c r="JBG82" s="195"/>
      <c r="JBH82" s="195"/>
      <c r="JBI82" s="195"/>
      <c r="JBJ82" s="195"/>
      <c r="JBK82" s="195"/>
      <c r="JBL82" s="195"/>
      <c r="JBM82" s="195"/>
      <c r="JBN82" s="195"/>
      <c r="JBO82" s="195"/>
      <c r="JBP82" s="195"/>
      <c r="JBQ82" s="195"/>
      <c r="JBR82" s="195"/>
      <c r="JBS82" s="195"/>
      <c r="JBT82" s="195"/>
      <c r="JBU82" s="195"/>
      <c r="JBV82" s="195"/>
      <c r="JBW82" s="195"/>
      <c r="JBX82" s="195"/>
      <c r="JBY82" s="195"/>
      <c r="JBZ82" s="195"/>
      <c r="JCA82" s="195"/>
      <c r="JCB82" s="195"/>
      <c r="JCC82" s="195"/>
      <c r="JCD82" s="195"/>
      <c r="JCE82" s="195"/>
      <c r="JCF82" s="195"/>
      <c r="JCG82" s="195"/>
      <c r="JCH82" s="195"/>
      <c r="JCI82" s="195"/>
      <c r="JCJ82" s="195"/>
      <c r="JCK82" s="195"/>
      <c r="JCL82" s="195"/>
      <c r="JCM82" s="195"/>
      <c r="JCN82" s="195"/>
      <c r="JCO82" s="195"/>
      <c r="JCP82" s="195"/>
      <c r="JCQ82" s="195"/>
      <c r="JCR82" s="195"/>
      <c r="JCS82" s="195"/>
      <c r="JCT82" s="195"/>
      <c r="JCU82" s="195"/>
      <c r="JCV82" s="195"/>
      <c r="JCW82" s="195"/>
      <c r="JCX82" s="195"/>
      <c r="JCY82" s="195"/>
      <c r="JCZ82" s="195"/>
      <c r="JDA82" s="195"/>
      <c r="JDB82" s="195"/>
      <c r="JDC82" s="195"/>
      <c r="JDD82" s="195"/>
      <c r="JDE82" s="195"/>
      <c r="JDF82" s="195"/>
      <c r="JDG82" s="195"/>
      <c r="JDH82" s="195"/>
      <c r="JDI82" s="195"/>
      <c r="JDJ82" s="195"/>
      <c r="JDK82" s="195"/>
      <c r="JDL82" s="195"/>
      <c r="JDM82" s="195"/>
      <c r="JDN82" s="195"/>
      <c r="JDO82" s="195"/>
      <c r="JDP82" s="195"/>
      <c r="JDQ82" s="195"/>
      <c r="JDR82" s="195"/>
      <c r="JDS82" s="195"/>
      <c r="JDT82" s="195"/>
      <c r="JDU82" s="195"/>
      <c r="JDV82" s="195"/>
      <c r="JDW82" s="195"/>
      <c r="JDX82" s="195"/>
      <c r="JDY82" s="195"/>
      <c r="JDZ82" s="195"/>
      <c r="JEA82" s="195"/>
      <c r="JEB82" s="195"/>
      <c r="JEC82" s="195"/>
      <c r="JED82" s="195"/>
      <c r="JEE82" s="195"/>
      <c r="JEF82" s="195"/>
      <c r="JEG82" s="195"/>
      <c r="JEH82" s="195"/>
      <c r="JEI82" s="195"/>
      <c r="JEJ82" s="195"/>
      <c r="JEK82" s="195"/>
      <c r="JEL82" s="195"/>
      <c r="JEM82" s="195"/>
      <c r="JEN82" s="195"/>
      <c r="JEO82" s="195"/>
      <c r="JEP82" s="195"/>
      <c r="JEQ82" s="195"/>
      <c r="JER82" s="195"/>
      <c r="JES82" s="195"/>
      <c r="JET82" s="195"/>
      <c r="JEU82" s="195"/>
      <c r="JEV82" s="195"/>
      <c r="JEW82" s="195"/>
      <c r="JEX82" s="195"/>
      <c r="JEY82" s="195"/>
      <c r="JEZ82" s="195"/>
      <c r="JFA82" s="195"/>
      <c r="JFB82" s="195"/>
      <c r="JFC82" s="195"/>
      <c r="JFD82" s="195"/>
      <c r="JFE82" s="195"/>
      <c r="JFF82" s="195"/>
      <c r="JFG82" s="195"/>
      <c r="JFH82" s="195"/>
      <c r="JFI82" s="195"/>
      <c r="JFJ82" s="195"/>
      <c r="JFK82" s="195"/>
      <c r="JFL82" s="195"/>
      <c r="JFM82" s="195"/>
      <c r="JFN82" s="195"/>
      <c r="JFO82" s="195"/>
      <c r="JFP82" s="195"/>
      <c r="JFQ82" s="195"/>
      <c r="JFR82" s="195"/>
      <c r="JFS82" s="195"/>
      <c r="JFT82" s="195"/>
      <c r="JFU82" s="195"/>
      <c r="JFV82" s="195"/>
      <c r="JFW82" s="195"/>
      <c r="JFX82" s="195"/>
      <c r="JFY82" s="195"/>
      <c r="JFZ82" s="195"/>
      <c r="JGA82" s="195"/>
      <c r="JGB82" s="195"/>
      <c r="JGC82" s="195"/>
      <c r="JGD82" s="195"/>
      <c r="JGE82" s="195"/>
      <c r="JGF82" s="195"/>
      <c r="JGG82" s="195"/>
      <c r="JGH82" s="195"/>
      <c r="JGI82" s="195"/>
      <c r="JGJ82" s="195"/>
      <c r="JGK82" s="195"/>
      <c r="JGL82" s="195"/>
      <c r="JGM82" s="195"/>
      <c r="JGN82" s="195"/>
      <c r="JGO82" s="195"/>
      <c r="JGP82" s="195"/>
      <c r="JGQ82" s="195"/>
      <c r="JGR82" s="195"/>
      <c r="JGS82" s="195"/>
      <c r="JGT82" s="195"/>
      <c r="JGU82" s="195"/>
      <c r="JGV82" s="195"/>
      <c r="JGW82" s="195"/>
      <c r="JGX82" s="195"/>
      <c r="JGY82" s="195"/>
      <c r="JGZ82" s="195"/>
      <c r="JHA82" s="195"/>
      <c r="JHB82" s="195"/>
      <c r="JHC82" s="195"/>
      <c r="JHD82" s="195"/>
      <c r="JHE82" s="195"/>
      <c r="JHF82" s="195"/>
      <c r="JHG82" s="195"/>
      <c r="JHH82" s="195"/>
      <c r="JHI82" s="195"/>
      <c r="JHJ82" s="195"/>
      <c r="JHK82" s="195"/>
      <c r="JHL82" s="195"/>
      <c r="JHM82" s="195"/>
      <c r="JHN82" s="195"/>
      <c r="JHO82" s="195"/>
      <c r="JHP82" s="195"/>
      <c r="JHQ82" s="195"/>
      <c r="JHR82" s="195"/>
      <c r="JHS82" s="195"/>
      <c r="JHT82" s="195"/>
      <c r="JHU82" s="195"/>
      <c r="JHV82" s="195"/>
      <c r="JHW82" s="195"/>
      <c r="JHX82" s="195"/>
      <c r="JHY82" s="195"/>
      <c r="JHZ82" s="195"/>
      <c r="JIA82" s="195"/>
      <c r="JIB82" s="195"/>
      <c r="JIC82" s="195"/>
      <c r="JID82" s="195"/>
      <c r="JIE82" s="195"/>
      <c r="JIF82" s="195"/>
      <c r="JIG82" s="195"/>
      <c r="JIH82" s="195"/>
      <c r="JII82" s="195"/>
      <c r="JIJ82" s="195"/>
      <c r="JIK82" s="195"/>
      <c r="JIL82" s="195"/>
      <c r="JIM82" s="195"/>
      <c r="JIN82" s="195"/>
      <c r="JIO82" s="195"/>
      <c r="JIP82" s="195"/>
      <c r="JIQ82" s="195"/>
      <c r="JIR82" s="195"/>
      <c r="JIS82" s="195"/>
      <c r="JIT82" s="195"/>
      <c r="JIU82" s="195"/>
      <c r="JIV82" s="195"/>
      <c r="JIW82" s="195"/>
      <c r="JIX82" s="195"/>
      <c r="JIY82" s="195"/>
      <c r="JIZ82" s="195"/>
      <c r="JJA82" s="195"/>
      <c r="JJB82" s="195"/>
      <c r="JJC82" s="195"/>
      <c r="JJD82" s="195"/>
      <c r="JJE82" s="195"/>
      <c r="JJF82" s="195"/>
      <c r="JJG82" s="195"/>
      <c r="JJH82" s="195"/>
      <c r="JJI82" s="195"/>
      <c r="JJJ82" s="195"/>
      <c r="JJK82" s="195"/>
      <c r="JJL82" s="195"/>
      <c r="JJM82" s="195"/>
      <c r="JJN82" s="195"/>
      <c r="JJO82" s="195"/>
      <c r="JJP82" s="195"/>
      <c r="JJQ82" s="195"/>
      <c r="JJR82" s="195"/>
      <c r="JJS82" s="195"/>
      <c r="JJT82" s="195"/>
      <c r="JJU82" s="195"/>
      <c r="JJV82" s="195"/>
      <c r="JJW82" s="195"/>
      <c r="JJX82" s="195"/>
      <c r="JJY82" s="195"/>
      <c r="JJZ82" s="195"/>
      <c r="JKA82" s="195"/>
      <c r="JKB82" s="195"/>
      <c r="JKC82" s="195"/>
      <c r="JKD82" s="195"/>
      <c r="JKE82" s="195"/>
      <c r="JKF82" s="195"/>
      <c r="JKG82" s="195"/>
      <c r="JKH82" s="195"/>
      <c r="JKI82" s="195"/>
      <c r="JKJ82" s="195"/>
      <c r="JKK82" s="195"/>
      <c r="JKL82" s="195"/>
      <c r="JKM82" s="195"/>
      <c r="JKN82" s="195"/>
      <c r="JKO82" s="195"/>
      <c r="JKP82" s="195"/>
      <c r="JKQ82" s="195"/>
      <c r="JKR82" s="195"/>
      <c r="JKS82" s="195"/>
      <c r="JKT82" s="195"/>
      <c r="JKU82" s="195"/>
      <c r="JKV82" s="195"/>
      <c r="JKW82" s="195"/>
      <c r="JKX82" s="195"/>
      <c r="JKY82" s="195"/>
      <c r="JKZ82" s="195"/>
      <c r="JLA82" s="195"/>
      <c r="JLB82" s="195"/>
      <c r="JLC82" s="195"/>
      <c r="JLD82" s="195"/>
      <c r="JLE82" s="195"/>
      <c r="JLF82" s="195"/>
      <c r="JLG82" s="195"/>
      <c r="JLH82" s="195"/>
      <c r="JLI82" s="195"/>
      <c r="JLJ82" s="195"/>
      <c r="JLK82" s="195"/>
      <c r="JLL82" s="195"/>
      <c r="JLM82" s="195"/>
      <c r="JLN82" s="195"/>
      <c r="JLO82" s="195"/>
      <c r="JLP82" s="195"/>
      <c r="JLQ82" s="195"/>
      <c r="JLR82" s="195"/>
      <c r="JLS82" s="195"/>
      <c r="JLT82" s="195"/>
      <c r="JLU82" s="195"/>
      <c r="JLV82" s="195"/>
      <c r="JLW82" s="195"/>
      <c r="JLX82" s="195"/>
      <c r="JLY82" s="195"/>
      <c r="JLZ82" s="195"/>
      <c r="JMA82" s="195"/>
      <c r="JMB82" s="195"/>
      <c r="JMC82" s="195"/>
      <c r="JMD82" s="195"/>
      <c r="JME82" s="195"/>
      <c r="JMF82" s="195"/>
      <c r="JMG82" s="195"/>
      <c r="JMH82" s="195"/>
      <c r="JMI82" s="195"/>
      <c r="JMJ82" s="195"/>
      <c r="JMK82" s="195"/>
      <c r="JML82" s="195"/>
      <c r="JMM82" s="195"/>
      <c r="JMN82" s="195"/>
      <c r="JMO82" s="195"/>
      <c r="JMP82" s="195"/>
      <c r="JMQ82" s="195"/>
      <c r="JMR82" s="195"/>
      <c r="JMS82" s="195"/>
      <c r="JMT82" s="195"/>
      <c r="JMU82" s="195"/>
      <c r="JMV82" s="195"/>
      <c r="JMW82" s="195"/>
      <c r="JMX82" s="195"/>
      <c r="JMY82" s="195"/>
      <c r="JMZ82" s="195"/>
      <c r="JNA82" s="195"/>
      <c r="JNB82" s="195"/>
      <c r="JNC82" s="195"/>
      <c r="JND82" s="195"/>
      <c r="JNE82" s="195"/>
      <c r="JNF82" s="195"/>
      <c r="JNG82" s="195"/>
      <c r="JNH82" s="195"/>
      <c r="JNI82" s="195"/>
      <c r="JNJ82" s="195"/>
      <c r="JNK82" s="195"/>
      <c r="JNL82" s="195"/>
      <c r="JNM82" s="195"/>
      <c r="JNN82" s="195"/>
      <c r="JNO82" s="195"/>
      <c r="JNP82" s="195"/>
      <c r="JNQ82" s="195"/>
      <c r="JNR82" s="195"/>
      <c r="JNS82" s="195"/>
      <c r="JNT82" s="195"/>
      <c r="JNU82" s="195"/>
      <c r="JNV82" s="195"/>
      <c r="JNW82" s="195"/>
      <c r="JNX82" s="195"/>
      <c r="JNY82" s="195"/>
      <c r="JNZ82" s="195"/>
      <c r="JOA82" s="195"/>
      <c r="JOB82" s="195"/>
      <c r="JOC82" s="195"/>
      <c r="JOD82" s="195"/>
      <c r="JOE82" s="195"/>
      <c r="JOF82" s="195"/>
      <c r="JOG82" s="195"/>
      <c r="JOH82" s="195"/>
      <c r="JOI82" s="195"/>
      <c r="JOJ82" s="195"/>
      <c r="JOK82" s="195"/>
      <c r="JOL82" s="195"/>
      <c r="JOM82" s="195"/>
      <c r="JON82" s="195"/>
      <c r="JOO82" s="195"/>
      <c r="JOP82" s="195"/>
      <c r="JOQ82" s="195"/>
      <c r="JOR82" s="195"/>
      <c r="JOS82" s="195"/>
      <c r="JOT82" s="195"/>
      <c r="JOU82" s="195"/>
      <c r="JOV82" s="195"/>
      <c r="JOW82" s="195"/>
      <c r="JOX82" s="195"/>
      <c r="JOY82" s="195"/>
      <c r="JOZ82" s="195"/>
      <c r="JPA82" s="195"/>
      <c r="JPB82" s="195"/>
      <c r="JPC82" s="195"/>
      <c r="JPD82" s="195"/>
      <c r="JPE82" s="195"/>
      <c r="JPF82" s="195"/>
      <c r="JPG82" s="195"/>
      <c r="JPH82" s="195"/>
      <c r="JPI82" s="195"/>
      <c r="JPJ82" s="195"/>
      <c r="JPK82" s="195"/>
      <c r="JPL82" s="195"/>
      <c r="JPM82" s="195"/>
      <c r="JPN82" s="195"/>
      <c r="JPO82" s="195"/>
      <c r="JPP82" s="195"/>
      <c r="JPQ82" s="195"/>
      <c r="JPR82" s="195"/>
      <c r="JPS82" s="195"/>
      <c r="JPT82" s="195"/>
      <c r="JPU82" s="195"/>
      <c r="JPV82" s="195"/>
      <c r="JPW82" s="195"/>
      <c r="JPX82" s="195"/>
      <c r="JPY82" s="195"/>
      <c r="JPZ82" s="195"/>
      <c r="JQA82" s="195"/>
      <c r="JQB82" s="195"/>
      <c r="JQC82" s="195"/>
      <c r="JQD82" s="195"/>
      <c r="JQE82" s="195"/>
      <c r="JQF82" s="195"/>
      <c r="JQG82" s="195"/>
      <c r="JQH82" s="195"/>
      <c r="JQI82" s="195"/>
      <c r="JQJ82" s="195"/>
      <c r="JQK82" s="195"/>
      <c r="JQL82" s="195"/>
      <c r="JQM82" s="195"/>
      <c r="JQN82" s="195"/>
      <c r="JQO82" s="195"/>
      <c r="JQP82" s="195"/>
      <c r="JQQ82" s="195"/>
      <c r="JQR82" s="195"/>
      <c r="JQS82" s="195"/>
      <c r="JQT82" s="195"/>
      <c r="JQU82" s="195"/>
      <c r="JQV82" s="195"/>
      <c r="JQW82" s="195"/>
      <c r="JQX82" s="195"/>
      <c r="JQY82" s="195"/>
      <c r="JQZ82" s="195"/>
      <c r="JRA82" s="195"/>
      <c r="JRB82" s="195"/>
      <c r="JRC82" s="195"/>
      <c r="JRD82" s="195"/>
      <c r="JRE82" s="195"/>
      <c r="JRF82" s="195"/>
      <c r="JRG82" s="195"/>
      <c r="JRH82" s="195"/>
      <c r="JRI82" s="195"/>
      <c r="JRJ82" s="195"/>
      <c r="JRK82" s="195"/>
      <c r="JRL82" s="195"/>
      <c r="JRM82" s="195"/>
      <c r="JRN82" s="195"/>
      <c r="JRO82" s="195"/>
      <c r="JRP82" s="195"/>
      <c r="JRQ82" s="195"/>
      <c r="JRR82" s="195"/>
      <c r="JRS82" s="195"/>
      <c r="JRT82" s="195"/>
      <c r="JRU82" s="195"/>
      <c r="JRV82" s="195"/>
      <c r="JRW82" s="195"/>
      <c r="JRX82" s="195"/>
      <c r="JRY82" s="195"/>
      <c r="JRZ82" s="195"/>
      <c r="JSA82" s="195"/>
      <c r="JSB82" s="195"/>
      <c r="JSC82" s="195"/>
      <c r="JSD82" s="195"/>
      <c r="JSE82" s="195"/>
      <c r="JSF82" s="195"/>
      <c r="JSG82" s="195"/>
      <c r="JSH82" s="195"/>
      <c r="JSI82" s="195"/>
      <c r="JSJ82" s="195"/>
      <c r="JSK82" s="195"/>
      <c r="JSL82" s="195"/>
      <c r="JSM82" s="195"/>
      <c r="JSN82" s="195"/>
      <c r="JSO82" s="195"/>
      <c r="JSP82" s="195"/>
      <c r="JSQ82" s="195"/>
      <c r="JSR82" s="195"/>
      <c r="JSS82" s="195"/>
      <c r="JST82" s="195"/>
      <c r="JSU82" s="195"/>
      <c r="JSV82" s="195"/>
      <c r="JSW82" s="195"/>
      <c r="JSX82" s="195"/>
      <c r="JSY82" s="195"/>
      <c r="JSZ82" s="195"/>
      <c r="JTA82" s="195"/>
      <c r="JTB82" s="195"/>
      <c r="JTC82" s="195"/>
      <c r="JTD82" s="195"/>
      <c r="JTE82" s="195"/>
      <c r="JTF82" s="195"/>
      <c r="JTG82" s="195"/>
      <c r="JTH82" s="195"/>
      <c r="JTI82" s="195"/>
      <c r="JTJ82" s="195"/>
      <c r="JTK82" s="195"/>
      <c r="JTL82" s="195"/>
      <c r="JTM82" s="195"/>
      <c r="JTN82" s="195"/>
      <c r="JTO82" s="195"/>
      <c r="JTP82" s="195"/>
      <c r="JTQ82" s="195"/>
      <c r="JTR82" s="195"/>
      <c r="JTS82" s="195"/>
      <c r="JTT82" s="195"/>
      <c r="JTU82" s="195"/>
      <c r="JTV82" s="195"/>
      <c r="JTW82" s="195"/>
      <c r="JTX82" s="195"/>
      <c r="JTY82" s="195"/>
      <c r="JTZ82" s="195"/>
      <c r="JUA82" s="195"/>
      <c r="JUB82" s="195"/>
      <c r="JUC82" s="195"/>
      <c r="JUD82" s="195"/>
      <c r="JUE82" s="195"/>
      <c r="JUF82" s="195"/>
      <c r="JUG82" s="195"/>
      <c r="JUH82" s="195"/>
      <c r="JUI82" s="195"/>
      <c r="JUJ82" s="195"/>
      <c r="JUK82" s="195"/>
      <c r="JUL82" s="195"/>
      <c r="JUM82" s="195"/>
      <c r="JUN82" s="195"/>
      <c r="JUO82" s="195"/>
      <c r="JUP82" s="195"/>
      <c r="JUQ82" s="195"/>
      <c r="JUR82" s="195"/>
      <c r="JUS82" s="195"/>
      <c r="JUT82" s="195"/>
      <c r="JUU82" s="195"/>
      <c r="JUV82" s="195"/>
      <c r="JUW82" s="195"/>
      <c r="JUX82" s="195"/>
      <c r="JUY82" s="195"/>
      <c r="JUZ82" s="195"/>
      <c r="JVA82" s="195"/>
      <c r="JVB82" s="195"/>
      <c r="JVC82" s="195"/>
      <c r="JVD82" s="195"/>
      <c r="JVE82" s="195"/>
      <c r="JVF82" s="195"/>
      <c r="JVG82" s="195"/>
      <c r="JVH82" s="195"/>
      <c r="JVI82" s="195"/>
      <c r="JVJ82" s="195"/>
      <c r="JVK82" s="195"/>
      <c r="JVL82" s="195"/>
      <c r="JVM82" s="195"/>
      <c r="JVN82" s="195"/>
      <c r="JVO82" s="195"/>
      <c r="JVP82" s="195"/>
      <c r="JVQ82" s="195"/>
      <c r="JVR82" s="195"/>
      <c r="JVS82" s="195"/>
      <c r="JVT82" s="195"/>
      <c r="JVU82" s="195"/>
      <c r="JVV82" s="195"/>
      <c r="JVW82" s="195"/>
      <c r="JVX82" s="195"/>
      <c r="JVY82" s="195"/>
      <c r="JVZ82" s="195"/>
      <c r="JWA82" s="195"/>
      <c r="JWB82" s="195"/>
      <c r="JWC82" s="195"/>
      <c r="JWD82" s="195"/>
      <c r="JWE82" s="195"/>
      <c r="JWF82" s="195"/>
      <c r="JWG82" s="195"/>
      <c r="JWH82" s="195"/>
      <c r="JWI82" s="195"/>
      <c r="JWJ82" s="195"/>
      <c r="JWK82" s="195"/>
      <c r="JWL82" s="195"/>
      <c r="JWM82" s="195"/>
      <c r="JWN82" s="195"/>
      <c r="JWO82" s="195"/>
      <c r="JWP82" s="195"/>
      <c r="JWQ82" s="195"/>
      <c r="JWR82" s="195"/>
      <c r="JWS82" s="195"/>
      <c r="JWT82" s="195"/>
      <c r="JWU82" s="195"/>
      <c r="JWV82" s="195"/>
      <c r="JWW82" s="195"/>
      <c r="JWX82" s="195"/>
      <c r="JWY82" s="195"/>
      <c r="JWZ82" s="195"/>
      <c r="JXA82" s="195"/>
      <c r="JXB82" s="195"/>
      <c r="JXC82" s="195"/>
      <c r="JXD82" s="195"/>
      <c r="JXE82" s="195"/>
      <c r="JXF82" s="195"/>
      <c r="JXG82" s="195"/>
      <c r="JXH82" s="195"/>
      <c r="JXI82" s="195"/>
      <c r="JXJ82" s="195"/>
      <c r="JXK82" s="195"/>
      <c r="JXL82" s="195"/>
      <c r="JXM82" s="195"/>
      <c r="JXN82" s="195"/>
      <c r="JXO82" s="195"/>
      <c r="JXP82" s="195"/>
      <c r="JXQ82" s="195"/>
      <c r="JXR82" s="195"/>
      <c r="JXS82" s="195"/>
      <c r="JXT82" s="195"/>
      <c r="JXU82" s="195"/>
      <c r="JXV82" s="195"/>
      <c r="JXW82" s="195"/>
      <c r="JXX82" s="195"/>
      <c r="JXY82" s="195"/>
      <c r="JXZ82" s="195"/>
      <c r="JYA82" s="195"/>
      <c r="JYB82" s="195"/>
      <c r="JYC82" s="195"/>
      <c r="JYD82" s="195"/>
      <c r="JYE82" s="195"/>
      <c r="JYF82" s="195"/>
      <c r="JYG82" s="195"/>
      <c r="JYH82" s="195"/>
      <c r="JYI82" s="195"/>
      <c r="JYJ82" s="195"/>
      <c r="JYK82" s="195"/>
      <c r="JYL82" s="195"/>
      <c r="JYM82" s="195"/>
      <c r="JYN82" s="195"/>
      <c r="JYO82" s="195"/>
      <c r="JYP82" s="195"/>
      <c r="JYQ82" s="195"/>
      <c r="JYR82" s="195"/>
      <c r="JYS82" s="195"/>
      <c r="JYT82" s="195"/>
      <c r="JYU82" s="195"/>
      <c r="JYV82" s="195"/>
      <c r="JYW82" s="195"/>
      <c r="JYX82" s="195"/>
      <c r="JYY82" s="195"/>
      <c r="JYZ82" s="195"/>
      <c r="JZA82" s="195"/>
      <c r="JZB82" s="195"/>
      <c r="JZC82" s="195"/>
      <c r="JZD82" s="195"/>
      <c r="JZE82" s="195"/>
      <c r="JZF82" s="195"/>
      <c r="JZG82" s="195"/>
      <c r="JZH82" s="195"/>
      <c r="JZI82" s="195"/>
      <c r="JZJ82" s="195"/>
      <c r="JZK82" s="195"/>
      <c r="JZL82" s="195"/>
      <c r="JZM82" s="195"/>
      <c r="JZN82" s="195"/>
      <c r="JZO82" s="195"/>
      <c r="JZP82" s="195"/>
      <c r="JZQ82" s="195"/>
      <c r="JZR82" s="195"/>
      <c r="JZS82" s="195"/>
      <c r="JZT82" s="195"/>
      <c r="JZU82" s="195"/>
      <c r="JZV82" s="195"/>
      <c r="JZW82" s="195"/>
      <c r="JZX82" s="195"/>
      <c r="JZY82" s="195"/>
      <c r="JZZ82" s="195"/>
      <c r="KAA82" s="195"/>
      <c r="KAB82" s="195"/>
      <c r="KAC82" s="195"/>
      <c r="KAD82" s="195"/>
      <c r="KAE82" s="195"/>
      <c r="KAF82" s="195"/>
      <c r="KAG82" s="195"/>
      <c r="KAH82" s="195"/>
      <c r="KAI82" s="195"/>
      <c r="KAJ82" s="195"/>
      <c r="KAK82" s="195"/>
      <c r="KAL82" s="195"/>
      <c r="KAM82" s="195"/>
      <c r="KAN82" s="195"/>
      <c r="KAO82" s="195"/>
      <c r="KAP82" s="195"/>
      <c r="KAQ82" s="195"/>
      <c r="KAR82" s="195"/>
      <c r="KAS82" s="195"/>
      <c r="KAT82" s="195"/>
      <c r="KAU82" s="195"/>
      <c r="KAV82" s="195"/>
      <c r="KAW82" s="195"/>
      <c r="KAX82" s="195"/>
      <c r="KAY82" s="195"/>
      <c r="KAZ82" s="195"/>
      <c r="KBA82" s="195"/>
      <c r="KBB82" s="195"/>
      <c r="KBC82" s="195"/>
      <c r="KBD82" s="195"/>
      <c r="KBE82" s="195"/>
      <c r="KBF82" s="195"/>
      <c r="KBG82" s="195"/>
      <c r="KBH82" s="195"/>
      <c r="KBI82" s="195"/>
      <c r="KBJ82" s="195"/>
      <c r="KBK82" s="195"/>
      <c r="KBL82" s="195"/>
      <c r="KBM82" s="195"/>
      <c r="KBN82" s="195"/>
      <c r="KBO82" s="195"/>
      <c r="KBP82" s="195"/>
      <c r="KBQ82" s="195"/>
      <c r="KBR82" s="195"/>
      <c r="KBS82" s="195"/>
      <c r="KBT82" s="195"/>
      <c r="KBU82" s="195"/>
      <c r="KBV82" s="195"/>
      <c r="KBW82" s="195"/>
      <c r="KBX82" s="195"/>
      <c r="KBY82" s="195"/>
      <c r="KBZ82" s="195"/>
      <c r="KCA82" s="195"/>
      <c r="KCB82" s="195"/>
      <c r="KCC82" s="195"/>
      <c r="KCD82" s="195"/>
      <c r="KCE82" s="195"/>
      <c r="KCF82" s="195"/>
      <c r="KCG82" s="195"/>
      <c r="KCH82" s="195"/>
      <c r="KCI82" s="195"/>
      <c r="KCJ82" s="195"/>
      <c r="KCK82" s="195"/>
      <c r="KCL82" s="195"/>
      <c r="KCM82" s="195"/>
      <c r="KCN82" s="195"/>
      <c r="KCO82" s="195"/>
      <c r="KCP82" s="195"/>
      <c r="KCQ82" s="195"/>
      <c r="KCR82" s="195"/>
      <c r="KCS82" s="195"/>
      <c r="KCT82" s="195"/>
      <c r="KCU82" s="195"/>
      <c r="KCV82" s="195"/>
      <c r="KCW82" s="195"/>
      <c r="KCX82" s="195"/>
      <c r="KCY82" s="195"/>
      <c r="KCZ82" s="195"/>
      <c r="KDA82" s="195"/>
      <c r="KDB82" s="195"/>
      <c r="KDC82" s="195"/>
      <c r="KDD82" s="195"/>
      <c r="KDE82" s="195"/>
      <c r="KDF82" s="195"/>
      <c r="KDG82" s="195"/>
      <c r="KDH82" s="195"/>
      <c r="KDI82" s="195"/>
      <c r="KDJ82" s="195"/>
      <c r="KDK82" s="195"/>
      <c r="KDL82" s="195"/>
      <c r="KDM82" s="195"/>
      <c r="KDN82" s="195"/>
      <c r="KDO82" s="195"/>
      <c r="KDP82" s="195"/>
      <c r="KDQ82" s="195"/>
      <c r="KDR82" s="195"/>
      <c r="KDS82" s="195"/>
      <c r="KDT82" s="195"/>
      <c r="KDU82" s="195"/>
      <c r="KDV82" s="195"/>
      <c r="KDW82" s="195"/>
      <c r="KDX82" s="195"/>
      <c r="KDY82" s="195"/>
      <c r="KDZ82" s="195"/>
      <c r="KEA82" s="195"/>
      <c r="KEB82" s="195"/>
      <c r="KEC82" s="195"/>
      <c r="KED82" s="195"/>
      <c r="KEE82" s="195"/>
      <c r="KEF82" s="195"/>
      <c r="KEG82" s="195"/>
      <c r="KEH82" s="195"/>
      <c r="KEI82" s="195"/>
      <c r="KEJ82" s="195"/>
      <c r="KEK82" s="195"/>
      <c r="KEL82" s="195"/>
      <c r="KEM82" s="195"/>
      <c r="KEN82" s="195"/>
      <c r="KEO82" s="195"/>
      <c r="KEP82" s="195"/>
      <c r="KEQ82" s="195"/>
      <c r="KER82" s="195"/>
      <c r="KES82" s="195"/>
      <c r="KET82" s="195"/>
      <c r="KEU82" s="195"/>
      <c r="KEV82" s="195"/>
      <c r="KEW82" s="195"/>
      <c r="KEX82" s="195"/>
      <c r="KEY82" s="195"/>
      <c r="KEZ82" s="195"/>
      <c r="KFA82" s="195"/>
      <c r="KFB82" s="195"/>
      <c r="KFC82" s="195"/>
      <c r="KFD82" s="195"/>
      <c r="KFE82" s="195"/>
      <c r="KFF82" s="195"/>
      <c r="KFG82" s="195"/>
      <c r="KFH82" s="195"/>
      <c r="KFI82" s="195"/>
      <c r="KFJ82" s="195"/>
      <c r="KFK82" s="195"/>
      <c r="KFL82" s="195"/>
      <c r="KFM82" s="195"/>
      <c r="KFN82" s="195"/>
      <c r="KFO82" s="195"/>
      <c r="KFP82" s="195"/>
      <c r="KFQ82" s="195"/>
      <c r="KFR82" s="195"/>
      <c r="KFS82" s="195"/>
      <c r="KFT82" s="195"/>
      <c r="KFU82" s="195"/>
      <c r="KFV82" s="195"/>
      <c r="KFW82" s="195"/>
      <c r="KFX82" s="195"/>
      <c r="KFY82" s="195"/>
      <c r="KFZ82" s="195"/>
      <c r="KGA82" s="195"/>
      <c r="KGB82" s="195"/>
      <c r="KGC82" s="195"/>
      <c r="KGD82" s="195"/>
      <c r="KGE82" s="195"/>
      <c r="KGF82" s="195"/>
      <c r="KGG82" s="195"/>
      <c r="KGH82" s="195"/>
      <c r="KGI82" s="195"/>
      <c r="KGJ82" s="195"/>
      <c r="KGK82" s="195"/>
      <c r="KGL82" s="195"/>
      <c r="KGM82" s="195"/>
      <c r="KGN82" s="195"/>
      <c r="KGO82" s="195"/>
      <c r="KGP82" s="195"/>
      <c r="KGQ82" s="195"/>
      <c r="KGR82" s="195"/>
      <c r="KGS82" s="195"/>
      <c r="KGT82" s="195"/>
      <c r="KGU82" s="195"/>
      <c r="KGV82" s="195"/>
      <c r="KGW82" s="195"/>
      <c r="KGX82" s="195"/>
      <c r="KGY82" s="195"/>
      <c r="KGZ82" s="195"/>
      <c r="KHA82" s="195"/>
      <c r="KHB82" s="195"/>
      <c r="KHC82" s="195"/>
      <c r="KHD82" s="195"/>
      <c r="KHE82" s="195"/>
      <c r="KHF82" s="195"/>
      <c r="KHG82" s="195"/>
      <c r="KHH82" s="195"/>
      <c r="KHI82" s="195"/>
      <c r="KHJ82" s="195"/>
      <c r="KHK82" s="195"/>
      <c r="KHL82" s="195"/>
      <c r="KHM82" s="195"/>
      <c r="KHN82" s="195"/>
      <c r="KHO82" s="195"/>
      <c r="KHP82" s="195"/>
      <c r="KHQ82" s="195"/>
      <c r="KHR82" s="195"/>
      <c r="KHS82" s="195"/>
      <c r="KHT82" s="195"/>
      <c r="KHU82" s="195"/>
      <c r="KHV82" s="195"/>
      <c r="KHW82" s="195"/>
      <c r="KHX82" s="195"/>
      <c r="KHY82" s="195"/>
      <c r="KHZ82" s="195"/>
      <c r="KIA82" s="195"/>
      <c r="KIB82" s="195"/>
      <c r="KIC82" s="195"/>
      <c r="KID82" s="195"/>
      <c r="KIE82" s="195"/>
      <c r="KIF82" s="195"/>
      <c r="KIG82" s="195"/>
      <c r="KIH82" s="195"/>
      <c r="KII82" s="195"/>
      <c r="KIJ82" s="195"/>
      <c r="KIK82" s="195"/>
      <c r="KIL82" s="195"/>
      <c r="KIM82" s="195"/>
      <c r="KIN82" s="195"/>
      <c r="KIO82" s="195"/>
      <c r="KIP82" s="195"/>
      <c r="KIQ82" s="195"/>
      <c r="KIR82" s="195"/>
      <c r="KIS82" s="195"/>
      <c r="KIT82" s="195"/>
      <c r="KIU82" s="195"/>
      <c r="KIV82" s="195"/>
      <c r="KIW82" s="195"/>
      <c r="KIX82" s="195"/>
      <c r="KIY82" s="195"/>
      <c r="KIZ82" s="195"/>
      <c r="KJA82" s="195"/>
      <c r="KJB82" s="195"/>
      <c r="KJC82" s="195"/>
      <c r="KJD82" s="195"/>
      <c r="KJE82" s="195"/>
      <c r="KJF82" s="195"/>
      <c r="KJG82" s="195"/>
      <c r="KJH82" s="195"/>
      <c r="KJI82" s="195"/>
      <c r="KJJ82" s="195"/>
      <c r="KJK82" s="195"/>
      <c r="KJL82" s="195"/>
      <c r="KJM82" s="195"/>
      <c r="KJN82" s="195"/>
      <c r="KJO82" s="195"/>
      <c r="KJP82" s="195"/>
      <c r="KJQ82" s="195"/>
      <c r="KJR82" s="195"/>
      <c r="KJS82" s="195"/>
      <c r="KJT82" s="195"/>
      <c r="KJU82" s="195"/>
      <c r="KJV82" s="195"/>
      <c r="KJW82" s="195"/>
      <c r="KJX82" s="195"/>
      <c r="KJY82" s="195"/>
      <c r="KJZ82" s="195"/>
      <c r="KKA82" s="195"/>
      <c r="KKB82" s="195"/>
      <c r="KKC82" s="195"/>
      <c r="KKD82" s="195"/>
      <c r="KKE82" s="195"/>
      <c r="KKF82" s="195"/>
      <c r="KKG82" s="195"/>
      <c r="KKH82" s="195"/>
      <c r="KKI82" s="195"/>
      <c r="KKJ82" s="195"/>
      <c r="KKK82" s="195"/>
      <c r="KKL82" s="195"/>
      <c r="KKM82" s="195"/>
      <c r="KKN82" s="195"/>
      <c r="KKO82" s="195"/>
      <c r="KKP82" s="195"/>
      <c r="KKQ82" s="195"/>
      <c r="KKR82" s="195"/>
      <c r="KKS82" s="195"/>
      <c r="KKT82" s="195"/>
      <c r="KKU82" s="195"/>
      <c r="KKV82" s="195"/>
      <c r="KKW82" s="195"/>
      <c r="KKX82" s="195"/>
      <c r="KKY82" s="195"/>
      <c r="KKZ82" s="195"/>
      <c r="KLA82" s="195"/>
      <c r="KLB82" s="195"/>
      <c r="KLC82" s="195"/>
      <c r="KLD82" s="195"/>
      <c r="KLE82" s="195"/>
      <c r="KLF82" s="195"/>
      <c r="KLG82" s="195"/>
      <c r="KLH82" s="195"/>
      <c r="KLI82" s="195"/>
      <c r="KLJ82" s="195"/>
      <c r="KLK82" s="195"/>
      <c r="KLL82" s="195"/>
      <c r="KLM82" s="195"/>
      <c r="KLN82" s="195"/>
      <c r="KLO82" s="195"/>
      <c r="KLP82" s="195"/>
      <c r="KLQ82" s="195"/>
      <c r="KLR82" s="195"/>
      <c r="KLS82" s="195"/>
      <c r="KLT82" s="195"/>
      <c r="KLU82" s="195"/>
      <c r="KLV82" s="195"/>
      <c r="KLW82" s="195"/>
      <c r="KLX82" s="195"/>
      <c r="KLY82" s="195"/>
      <c r="KLZ82" s="195"/>
      <c r="KMA82" s="195"/>
      <c r="KMB82" s="195"/>
      <c r="KMC82" s="195"/>
      <c r="KMD82" s="195"/>
      <c r="KME82" s="195"/>
      <c r="KMF82" s="195"/>
      <c r="KMG82" s="195"/>
      <c r="KMH82" s="195"/>
      <c r="KMI82" s="195"/>
      <c r="KMJ82" s="195"/>
      <c r="KMK82" s="195"/>
      <c r="KML82" s="195"/>
      <c r="KMM82" s="195"/>
      <c r="KMN82" s="195"/>
      <c r="KMO82" s="195"/>
      <c r="KMP82" s="195"/>
      <c r="KMQ82" s="195"/>
      <c r="KMR82" s="195"/>
      <c r="KMS82" s="195"/>
      <c r="KMT82" s="195"/>
      <c r="KMU82" s="195"/>
      <c r="KMV82" s="195"/>
      <c r="KMW82" s="195"/>
      <c r="KMX82" s="195"/>
      <c r="KMY82" s="195"/>
      <c r="KMZ82" s="195"/>
      <c r="KNA82" s="195"/>
      <c r="KNB82" s="195"/>
      <c r="KNC82" s="195"/>
      <c r="KND82" s="195"/>
      <c r="KNE82" s="195"/>
      <c r="KNF82" s="195"/>
      <c r="KNG82" s="195"/>
      <c r="KNH82" s="195"/>
      <c r="KNI82" s="195"/>
      <c r="KNJ82" s="195"/>
      <c r="KNK82" s="195"/>
      <c r="KNL82" s="195"/>
      <c r="KNM82" s="195"/>
      <c r="KNN82" s="195"/>
      <c r="KNO82" s="195"/>
      <c r="KNP82" s="195"/>
      <c r="KNQ82" s="195"/>
      <c r="KNR82" s="195"/>
      <c r="KNS82" s="195"/>
      <c r="KNT82" s="195"/>
      <c r="KNU82" s="195"/>
      <c r="KNV82" s="195"/>
      <c r="KNW82" s="195"/>
      <c r="KNX82" s="195"/>
      <c r="KNY82" s="195"/>
      <c r="KNZ82" s="195"/>
      <c r="KOA82" s="195"/>
      <c r="KOB82" s="195"/>
      <c r="KOC82" s="195"/>
      <c r="KOD82" s="195"/>
      <c r="KOE82" s="195"/>
      <c r="KOF82" s="195"/>
      <c r="KOG82" s="195"/>
      <c r="KOH82" s="195"/>
      <c r="KOI82" s="195"/>
      <c r="KOJ82" s="195"/>
      <c r="KOK82" s="195"/>
      <c r="KOL82" s="195"/>
      <c r="KOM82" s="195"/>
      <c r="KON82" s="195"/>
      <c r="KOO82" s="195"/>
      <c r="KOP82" s="195"/>
      <c r="KOQ82" s="195"/>
      <c r="KOR82" s="195"/>
      <c r="KOS82" s="195"/>
      <c r="KOT82" s="195"/>
      <c r="KOU82" s="195"/>
      <c r="KOV82" s="195"/>
      <c r="KOW82" s="195"/>
      <c r="KOX82" s="195"/>
      <c r="KOY82" s="195"/>
      <c r="KOZ82" s="195"/>
      <c r="KPA82" s="195"/>
      <c r="KPB82" s="195"/>
      <c r="KPC82" s="195"/>
      <c r="KPD82" s="195"/>
      <c r="KPE82" s="195"/>
      <c r="KPF82" s="195"/>
      <c r="KPG82" s="195"/>
      <c r="KPH82" s="195"/>
      <c r="KPI82" s="195"/>
      <c r="KPJ82" s="195"/>
      <c r="KPK82" s="195"/>
      <c r="KPL82" s="195"/>
      <c r="KPM82" s="195"/>
      <c r="KPN82" s="195"/>
      <c r="KPO82" s="195"/>
      <c r="KPP82" s="195"/>
      <c r="KPQ82" s="195"/>
      <c r="KPR82" s="195"/>
      <c r="KPS82" s="195"/>
      <c r="KPT82" s="195"/>
      <c r="KPU82" s="195"/>
      <c r="KPV82" s="195"/>
      <c r="KPW82" s="195"/>
      <c r="KPX82" s="195"/>
      <c r="KPY82" s="195"/>
      <c r="KPZ82" s="195"/>
      <c r="KQA82" s="195"/>
      <c r="KQB82" s="195"/>
      <c r="KQC82" s="195"/>
      <c r="KQD82" s="195"/>
      <c r="KQE82" s="195"/>
      <c r="KQF82" s="195"/>
      <c r="KQG82" s="195"/>
      <c r="KQH82" s="195"/>
      <c r="KQI82" s="195"/>
      <c r="KQJ82" s="195"/>
      <c r="KQK82" s="195"/>
      <c r="KQL82" s="195"/>
      <c r="KQM82" s="195"/>
      <c r="KQN82" s="195"/>
      <c r="KQO82" s="195"/>
      <c r="KQP82" s="195"/>
      <c r="KQQ82" s="195"/>
      <c r="KQR82" s="195"/>
      <c r="KQS82" s="195"/>
      <c r="KQT82" s="195"/>
      <c r="KQU82" s="195"/>
      <c r="KQV82" s="195"/>
      <c r="KQW82" s="195"/>
      <c r="KQX82" s="195"/>
      <c r="KQY82" s="195"/>
      <c r="KQZ82" s="195"/>
      <c r="KRA82" s="195"/>
      <c r="KRB82" s="195"/>
      <c r="KRC82" s="195"/>
      <c r="KRD82" s="195"/>
      <c r="KRE82" s="195"/>
      <c r="KRF82" s="195"/>
      <c r="KRG82" s="195"/>
      <c r="KRH82" s="195"/>
      <c r="KRI82" s="195"/>
      <c r="KRJ82" s="195"/>
      <c r="KRK82" s="195"/>
      <c r="KRL82" s="195"/>
      <c r="KRM82" s="195"/>
      <c r="KRN82" s="195"/>
      <c r="KRO82" s="195"/>
      <c r="KRP82" s="195"/>
      <c r="KRQ82" s="195"/>
      <c r="KRR82" s="195"/>
      <c r="KRS82" s="195"/>
      <c r="KRT82" s="195"/>
      <c r="KRU82" s="195"/>
      <c r="KRV82" s="195"/>
      <c r="KRW82" s="195"/>
      <c r="KRX82" s="195"/>
      <c r="KRY82" s="195"/>
      <c r="KRZ82" s="195"/>
      <c r="KSA82" s="195"/>
      <c r="KSB82" s="195"/>
      <c r="KSC82" s="195"/>
      <c r="KSD82" s="195"/>
      <c r="KSE82" s="195"/>
      <c r="KSF82" s="195"/>
      <c r="KSG82" s="195"/>
      <c r="KSH82" s="195"/>
      <c r="KSI82" s="195"/>
      <c r="KSJ82" s="195"/>
      <c r="KSK82" s="195"/>
      <c r="KSL82" s="195"/>
      <c r="KSM82" s="195"/>
      <c r="KSN82" s="195"/>
      <c r="KSO82" s="195"/>
      <c r="KSP82" s="195"/>
      <c r="KSQ82" s="195"/>
      <c r="KSR82" s="195"/>
      <c r="KSS82" s="195"/>
      <c r="KST82" s="195"/>
      <c r="KSU82" s="195"/>
      <c r="KSV82" s="195"/>
      <c r="KSW82" s="195"/>
      <c r="KSX82" s="195"/>
      <c r="KSY82" s="195"/>
      <c r="KSZ82" s="195"/>
      <c r="KTA82" s="195"/>
      <c r="KTB82" s="195"/>
      <c r="KTC82" s="195"/>
      <c r="KTD82" s="195"/>
      <c r="KTE82" s="195"/>
      <c r="KTF82" s="195"/>
      <c r="KTG82" s="195"/>
      <c r="KTH82" s="195"/>
      <c r="KTI82" s="195"/>
      <c r="KTJ82" s="195"/>
      <c r="KTK82" s="195"/>
      <c r="KTL82" s="195"/>
      <c r="KTM82" s="195"/>
      <c r="KTN82" s="195"/>
      <c r="KTO82" s="195"/>
      <c r="KTP82" s="195"/>
      <c r="KTQ82" s="195"/>
      <c r="KTR82" s="195"/>
      <c r="KTS82" s="195"/>
      <c r="KTT82" s="195"/>
      <c r="KTU82" s="195"/>
      <c r="KTV82" s="195"/>
      <c r="KTW82" s="195"/>
      <c r="KTX82" s="195"/>
      <c r="KTY82" s="195"/>
      <c r="KTZ82" s="195"/>
      <c r="KUA82" s="195"/>
      <c r="KUB82" s="195"/>
      <c r="KUC82" s="195"/>
      <c r="KUD82" s="195"/>
      <c r="KUE82" s="195"/>
      <c r="KUF82" s="195"/>
      <c r="KUG82" s="195"/>
      <c r="KUH82" s="195"/>
      <c r="KUI82" s="195"/>
      <c r="KUJ82" s="195"/>
      <c r="KUK82" s="195"/>
      <c r="KUL82" s="195"/>
      <c r="KUM82" s="195"/>
      <c r="KUN82" s="195"/>
      <c r="KUO82" s="195"/>
      <c r="KUP82" s="195"/>
      <c r="KUQ82" s="195"/>
      <c r="KUR82" s="195"/>
      <c r="KUS82" s="195"/>
      <c r="KUT82" s="195"/>
      <c r="KUU82" s="195"/>
      <c r="KUV82" s="195"/>
      <c r="KUW82" s="195"/>
      <c r="KUX82" s="195"/>
      <c r="KUY82" s="195"/>
      <c r="KUZ82" s="195"/>
      <c r="KVA82" s="195"/>
      <c r="KVB82" s="195"/>
      <c r="KVC82" s="195"/>
      <c r="KVD82" s="195"/>
      <c r="KVE82" s="195"/>
      <c r="KVF82" s="195"/>
      <c r="KVG82" s="195"/>
      <c r="KVH82" s="195"/>
      <c r="KVI82" s="195"/>
      <c r="KVJ82" s="195"/>
      <c r="KVK82" s="195"/>
      <c r="KVL82" s="195"/>
      <c r="KVM82" s="195"/>
      <c r="KVN82" s="195"/>
      <c r="KVO82" s="195"/>
      <c r="KVP82" s="195"/>
      <c r="KVQ82" s="195"/>
      <c r="KVR82" s="195"/>
      <c r="KVS82" s="195"/>
      <c r="KVT82" s="195"/>
      <c r="KVU82" s="195"/>
      <c r="KVV82" s="195"/>
      <c r="KVW82" s="195"/>
      <c r="KVX82" s="195"/>
      <c r="KVY82" s="195"/>
      <c r="KVZ82" s="195"/>
      <c r="KWA82" s="195"/>
      <c r="KWB82" s="195"/>
      <c r="KWC82" s="195"/>
      <c r="KWD82" s="195"/>
      <c r="KWE82" s="195"/>
      <c r="KWF82" s="195"/>
      <c r="KWG82" s="195"/>
      <c r="KWH82" s="195"/>
      <c r="KWI82" s="195"/>
      <c r="KWJ82" s="195"/>
      <c r="KWK82" s="195"/>
      <c r="KWL82" s="195"/>
      <c r="KWM82" s="195"/>
      <c r="KWN82" s="195"/>
      <c r="KWO82" s="195"/>
      <c r="KWP82" s="195"/>
      <c r="KWQ82" s="195"/>
      <c r="KWR82" s="195"/>
      <c r="KWS82" s="195"/>
      <c r="KWT82" s="195"/>
      <c r="KWU82" s="195"/>
      <c r="KWV82" s="195"/>
      <c r="KWW82" s="195"/>
      <c r="KWX82" s="195"/>
      <c r="KWY82" s="195"/>
      <c r="KWZ82" s="195"/>
      <c r="KXA82" s="195"/>
      <c r="KXB82" s="195"/>
      <c r="KXC82" s="195"/>
      <c r="KXD82" s="195"/>
      <c r="KXE82" s="195"/>
      <c r="KXF82" s="195"/>
      <c r="KXG82" s="195"/>
      <c r="KXH82" s="195"/>
      <c r="KXI82" s="195"/>
      <c r="KXJ82" s="195"/>
      <c r="KXK82" s="195"/>
      <c r="KXL82" s="195"/>
      <c r="KXM82" s="195"/>
      <c r="KXN82" s="195"/>
      <c r="KXO82" s="195"/>
      <c r="KXP82" s="195"/>
      <c r="KXQ82" s="195"/>
      <c r="KXR82" s="195"/>
      <c r="KXS82" s="195"/>
      <c r="KXT82" s="195"/>
      <c r="KXU82" s="195"/>
      <c r="KXV82" s="195"/>
      <c r="KXW82" s="195"/>
      <c r="KXX82" s="195"/>
      <c r="KXY82" s="195"/>
      <c r="KXZ82" s="195"/>
      <c r="KYA82" s="195"/>
      <c r="KYB82" s="195"/>
      <c r="KYC82" s="195"/>
      <c r="KYD82" s="195"/>
      <c r="KYE82" s="195"/>
      <c r="KYF82" s="195"/>
      <c r="KYG82" s="195"/>
      <c r="KYH82" s="195"/>
      <c r="KYI82" s="195"/>
      <c r="KYJ82" s="195"/>
      <c r="KYK82" s="195"/>
      <c r="KYL82" s="195"/>
      <c r="KYM82" s="195"/>
      <c r="KYN82" s="195"/>
      <c r="KYO82" s="195"/>
      <c r="KYP82" s="195"/>
      <c r="KYQ82" s="195"/>
      <c r="KYR82" s="195"/>
      <c r="KYS82" s="195"/>
      <c r="KYT82" s="195"/>
      <c r="KYU82" s="195"/>
      <c r="KYV82" s="195"/>
      <c r="KYW82" s="195"/>
      <c r="KYX82" s="195"/>
      <c r="KYY82" s="195"/>
      <c r="KYZ82" s="195"/>
      <c r="KZA82" s="195"/>
      <c r="KZB82" s="195"/>
      <c r="KZC82" s="195"/>
      <c r="KZD82" s="195"/>
      <c r="KZE82" s="195"/>
      <c r="KZF82" s="195"/>
      <c r="KZG82" s="195"/>
      <c r="KZH82" s="195"/>
      <c r="KZI82" s="195"/>
      <c r="KZJ82" s="195"/>
      <c r="KZK82" s="195"/>
      <c r="KZL82" s="195"/>
      <c r="KZM82" s="195"/>
      <c r="KZN82" s="195"/>
      <c r="KZO82" s="195"/>
      <c r="KZP82" s="195"/>
      <c r="KZQ82" s="195"/>
      <c r="KZR82" s="195"/>
      <c r="KZS82" s="195"/>
      <c r="KZT82" s="195"/>
      <c r="KZU82" s="195"/>
      <c r="KZV82" s="195"/>
      <c r="KZW82" s="195"/>
      <c r="KZX82" s="195"/>
      <c r="KZY82" s="195"/>
      <c r="KZZ82" s="195"/>
      <c r="LAA82" s="195"/>
      <c r="LAB82" s="195"/>
      <c r="LAC82" s="195"/>
      <c r="LAD82" s="195"/>
      <c r="LAE82" s="195"/>
      <c r="LAF82" s="195"/>
      <c r="LAG82" s="195"/>
      <c r="LAH82" s="195"/>
      <c r="LAI82" s="195"/>
      <c r="LAJ82" s="195"/>
      <c r="LAK82" s="195"/>
      <c r="LAL82" s="195"/>
      <c r="LAM82" s="195"/>
      <c r="LAN82" s="195"/>
      <c r="LAO82" s="195"/>
      <c r="LAP82" s="195"/>
      <c r="LAQ82" s="195"/>
      <c r="LAR82" s="195"/>
      <c r="LAS82" s="195"/>
      <c r="LAT82" s="195"/>
      <c r="LAU82" s="195"/>
      <c r="LAV82" s="195"/>
      <c r="LAW82" s="195"/>
      <c r="LAX82" s="195"/>
      <c r="LAY82" s="195"/>
      <c r="LAZ82" s="195"/>
      <c r="LBA82" s="195"/>
      <c r="LBB82" s="195"/>
      <c r="LBC82" s="195"/>
      <c r="LBD82" s="195"/>
      <c r="LBE82" s="195"/>
      <c r="LBF82" s="195"/>
      <c r="LBG82" s="195"/>
      <c r="LBH82" s="195"/>
      <c r="LBI82" s="195"/>
      <c r="LBJ82" s="195"/>
      <c r="LBK82" s="195"/>
      <c r="LBL82" s="195"/>
      <c r="LBM82" s="195"/>
      <c r="LBN82" s="195"/>
      <c r="LBO82" s="195"/>
      <c r="LBP82" s="195"/>
      <c r="LBQ82" s="195"/>
      <c r="LBR82" s="195"/>
      <c r="LBS82" s="195"/>
      <c r="LBT82" s="195"/>
      <c r="LBU82" s="195"/>
      <c r="LBV82" s="195"/>
      <c r="LBW82" s="195"/>
      <c r="LBX82" s="195"/>
      <c r="LBY82" s="195"/>
      <c r="LBZ82" s="195"/>
      <c r="LCA82" s="195"/>
      <c r="LCB82" s="195"/>
      <c r="LCC82" s="195"/>
      <c r="LCD82" s="195"/>
      <c r="LCE82" s="195"/>
      <c r="LCF82" s="195"/>
      <c r="LCG82" s="195"/>
      <c r="LCH82" s="195"/>
      <c r="LCI82" s="195"/>
      <c r="LCJ82" s="195"/>
      <c r="LCK82" s="195"/>
      <c r="LCL82" s="195"/>
      <c r="LCM82" s="195"/>
      <c r="LCN82" s="195"/>
      <c r="LCO82" s="195"/>
      <c r="LCP82" s="195"/>
      <c r="LCQ82" s="195"/>
      <c r="LCR82" s="195"/>
      <c r="LCS82" s="195"/>
      <c r="LCT82" s="195"/>
      <c r="LCU82" s="195"/>
      <c r="LCV82" s="195"/>
      <c r="LCW82" s="195"/>
      <c r="LCX82" s="195"/>
      <c r="LCY82" s="195"/>
      <c r="LCZ82" s="195"/>
      <c r="LDA82" s="195"/>
      <c r="LDB82" s="195"/>
      <c r="LDC82" s="195"/>
      <c r="LDD82" s="195"/>
      <c r="LDE82" s="195"/>
      <c r="LDF82" s="195"/>
      <c r="LDG82" s="195"/>
      <c r="LDH82" s="195"/>
      <c r="LDI82" s="195"/>
      <c r="LDJ82" s="195"/>
      <c r="LDK82" s="195"/>
      <c r="LDL82" s="195"/>
      <c r="LDM82" s="195"/>
      <c r="LDN82" s="195"/>
      <c r="LDO82" s="195"/>
      <c r="LDP82" s="195"/>
      <c r="LDQ82" s="195"/>
      <c r="LDR82" s="195"/>
      <c r="LDS82" s="195"/>
      <c r="LDT82" s="195"/>
      <c r="LDU82" s="195"/>
      <c r="LDV82" s="195"/>
      <c r="LDW82" s="195"/>
      <c r="LDX82" s="195"/>
      <c r="LDY82" s="195"/>
      <c r="LDZ82" s="195"/>
      <c r="LEA82" s="195"/>
      <c r="LEB82" s="195"/>
      <c r="LEC82" s="195"/>
      <c r="LED82" s="195"/>
      <c r="LEE82" s="195"/>
      <c r="LEF82" s="195"/>
      <c r="LEG82" s="195"/>
      <c r="LEH82" s="195"/>
      <c r="LEI82" s="195"/>
      <c r="LEJ82" s="195"/>
      <c r="LEK82" s="195"/>
      <c r="LEL82" s="195"/>
      <c r="LEM82" s="195"/>
      <c r="LEN82" s="195"/>
      <c r="LEO82" s="195"/>
      <c r="LEP82" s="195"/>
      <c r="LEQ82" s="195"/>
      <c r="LER82" s="195"/>
      <c r="LES82" s="195"/>
      <c r="LET82" s="195"/>
      <c r="LEU82" s="195"/>
      <c r="LEV82" s="195"/>
      <c r="LEW82" s="195"/>
      <c r="LEX82" s="195"/>
      <c r="LEY82" s="195"/>
      <c r="LEZ82" s="195"/>
      <c r="LFA82" s="195"/>
      <c r="LFB82" s="195"/>
      <c r="LFC82" s="195"/>
      <c r="LFD82" s="195"/>
      <c r="LFE82" s="195"/>
      <c r="LFF82" s="195"/>
      <c r="LFG82" s="195"/>
      <c r="LFH82" s="195"/>
      <c r="LFI82" s="195"/>
      <c r="LFJ82" s="195"/>
      <c r="LFK82" s="195"/>
      <c r="LFL82" s="195"/>
      <c r="LFM82" s="195"/>
      <c r="LFN82" s="195"/>
      <c r="LFO82" s="195"/>
      <c r="LFP82" s="195"/>
      <c r="LFQ82" s="195"/>
      <c r="LFR82" s="195"/>
      <c r="LFS82" s="195"/>
      <c r="LFT82" s="195"/>
      <c r="LFU82" s="195"/>
      <c r="LFV82" s="195"/>
      <c r="LFW82" s="195"/>
      <c r="LFX82" s="195"/>
      <c r="LFY82" s="195"/>
      <c r="LFZ82" s="195"/>
      <c r="LGA82" s="195"/>
      <c r="LGB82" s="195"/>
      <c r="LGC82" s="195"/>
      <c r="LGD82" s="195"/>
      <c r="LGE82" s="195"/>
      <c r="LGF82" s="195"/>
      <c r="LGG82" s="195"/>
      <c r="LGH82" s="195"/>
      <c r="LGI82" s="195"/>
      <c r="LGJ82" s="195"/>
      <c r="LGK82" s="195"/>
      <c r="LGL82" s="195"/>
      <c r="LGM82" s="195"/>
      <c r="LGN82" s="195"/>
      <c r="LGO82" s="195"/>
      <c r="LGP82" s="195"/>
      <c r="LGQ82" s="195"/>
      <c r="LGR82" s="195"/>
      <c r="LGS82" s="195"/>
      <c r="LGT82" s="195"/>
      <c r="LGU82" s="195"/>
      <c r="LGV82" s="195"/>
      <c r="LGW82" s="195"/>
      <c r="LGX82" s="195"/>
      <c r="LGY82" s="195"/>
      <c r="LGZ82" s="195"/>
      <c r="LHA82" s="195"/>
      <c r="LHB82" s="195"/>
      <c r="LHC82" s="195"/>
      <c r="LHD82" s="195"/>
      <c r="LHE82" s="195"/>
      <c r="LHF82" s="195"/>
      <c r="LHG82" s="195"/>
      <c r="LHH82" s="195"/>
      <c r="LHI82" s="195"/>
      <c r="LHJ82" s="195"/>
      <c r="LHK82" s="195"/>
      <c r="LHL82" s="195"/>
      <c r="LHM82" s="195"/>
      <c r="LHN82" s="195"/>
      <c r="LHO82" s="195"/>
      <c r="LHP82" s="195"/>
      <c r="LHQ82" s="195"/>
      <c r="LHR82" s="195"/>
      <c r="LHS82" s="195"/>
      <c r="LHT82" s="195"/>
      <c r="LHU82" s="195"/>
      <c r="LHV82" s="195"/>
      <c r="LHW82" s="195"/>
      <c r="LHX82" s="195"/>
      <c r="LHY82" s="195"/>
      <c r="LHZ82" s="195"/>
      <c r="LIA82" s="195"/>
      <c r="LIB82" s="195"/>
      <c r="LIC82" s="195"/>
      <c r="LID82" s="195"/>
      <c r="LIE82" s="195"/>
      <c r="LIF82" s="195"/>
      <c r="LIG82" s="195"/>
      <c r="LIH82" s="195"/>
      <c r="LII82" s="195"/>
      <c r="LIJ82" s="195"/>
      <c r="LIK82" s="195"/>
      <c r="LIL82" s="195"/>
      <c r="LIM82" s="195"/>
      <c r="LIN82" s="195"/>
      <c r="LIO82" s="195"/>
      <c r="LIP82" s="195"/>
      <c r="LIQ82" s="195"/>
      <c r="LIR82" s="195"/>
      <c r="LIS82" s="195"/>
      <c r="LIT82" s="195"/>
      <c r="LIU82" s="195"/>
      <c r="LIV82" s="195"/>
      <c r="LIW82" s="195"/>
      <c r="LIX82" s="195"/>
      <c r="LIY82" s="195"/>
      <c r="LIZ82" s="195"/>
      <c r="LJA82" s="195"/>
      <c r="LJB82" s="195"/>
      <c r="LJC82" s="195"/>
      <c r="LJD82" s="195"/>
      <c r="LJE82" s="195"/>
      <c r="LJF82" s="195"/>
      <c r="LJG82" s="195"/>
      <c r="LJH82" s="195"/>
      <c r="LJI82" s="195"/>
      <c r="LJJ82" s="195"/>
      <c r="LJK82" s="195"/>
      <c r="LJL82" s="195"/>
      <c r="LJM82" s="195"/>
      <c r="LJN82" s="195"/>
      <c r="LJO82" s="195"/>
      <c r="LJP82" s="195"/>
      <c r="LJQ82" s="195"/>
      <c r="LJR82" s="195"/>
      <c r="LJS82" s="195"/>
      <c r="LJT82" s="195"/>
      <c r="LJU82" s="195"/>
      <c r="LJV82" s="195"/>
      <c r="LJW82" s="195"/>
      <c r="LJX82" s="195"/>
      <c r="LJY82" s="195"/>
      <c r="LJZ82" s="195"/>
      <c r="LKA82" s="195"/>
      <c r="LKB82" s="195"/>
      <c r="LKC82" s="195"/>
      <c r="LKD82" s="195"/>
      <c r="LKE82" s="195"/>
      <c r="LKF82" s="195"/>
      <c r="LKG82" s="195"/>
      <c r="LKH82" s="195"/>
      <c r="LKI82" s="195"/>
      <c r="LKJ82" s="195"/>
      <c r="LKK82" s="195"/>
      <c r="LKL82" s="195"/>
      <c r="LKM82" s="195"/>
      <c r="LKN82" s="195"/>
      <c r="LKO82" s="195"/>
      <c r="LKP82" s="195"/>
      <c r="LKQ82" s="195"/>
      <c r="LKR82" s="195"/>
      <c r="LKS82" s="195"/>
      <c r="LKT82" s="195"/>
      <c r="LKU82" s="195"/>
      <c r="LKV82" s="195"/>
      <c r="LKW82" s="195"/>
      <c r="LKX82" s="195"/>
      <c r="LKY82" s="195"/>
      <c r="LKZ82" s="195"/>
      <c r="LLA82" s="195"/>
      <c r="LLB82" s="195"/>
      <c r="LLC82" s="195"/>
      <c r="LLD82" s="195"/>
      <c r="LLE82" s="195"/>
      <c r="LLF82" s="195"/>
      <c r="LLG82" s="195"/>
      <c r="LLH82" s="195"/>
      <c r="LLI82" s="195"/>
      <c r="LLJ82" s="195"/>
      <c r="LLK82" s="195"/>
      <c r="LLL82" s="195"/>
      <c r="LLM82" s="195"/>
      <c r="LLN82" s="195"/>
      <c r="LLO82" s="195"/>
      <c r="LLP82" s="195"/>
      <c r="LLQ82" s="195"/>
      <c r="LLR82" s="195"/>
      <c r="LLS82" s="195"/>
      <c r="LLT82" s="195"/>
      <c r="LLU82" s="195"/>
      <c r="LLV82" s="195"/>
      <c r="LLW82" s="195"/>
      <c r="LLX82" s="195"/>
      <c r="LLY82" s="195"/>
      <c r="LLZ82" s="195"/>
      <c r="LMA82" s="195"/>
      <c r="LMB82" s="195"/>
      <c r="LMC82" s="195"/>
      <c r="LMD82" s="195"/>
      <c r="LME82" s="195"/>
      <c r="LMF82" s="195"/>
      <c r="LMG82" s="195"/>
      <c r="LMH82" s="195"/>
      <c r="LMI82" s="195"/>
      <c r="LMJ82" s="195"/>
      <c r="LMK82" s="195"/>
      <c r="LML82" s="195"/>
      <c r="LMM82" s="195"/>
      <c r="LMN82" s="195"/>
      <c r="LMO82" s="195"/>
      <c r="LMP82" s="195"/>
      <c r="LMQ82" s="195"/>
      <c r="LMR82" s="195"/>
      <c r="LMS82" s="195"/>
      <c r="LMT82" s="195"/>
      <c r="LMU82" s="195"/>
      <c r="LMV82" s="195"/>
      <c r="LMW82" s="195"/>
      <c r="LMX82" s="195"/>
      <c r="LMY82" s="195"/>
      <c r="LMZ82" s="195"/>
      <c r="LNA82" s="195"/>
      <c r="LNB82" s="195"/>
      <c r="LNC82" s="195"/>
      <c r="LND82" s="195"/>
      <c r="LNE82" s="195"/>
      <c r="LNF82" s="195"/>
      <c r="LNG82" s="195"/>
      <c r="LNH82" s="195"/>
      <c r="LNI82" s="195"/>
      <c r="LNJ82" s="195"/>
      <c r="LNK82" s="195"/>
      <c r="LNL82" s="195"/>
      <c r="LNM82" s="195"/>
      <c r="LNN82" s="195"/>
      <c r="LNO82" s="195"/>
      <c r="LNP82" s="195"/>
      <c r="LNQ82" s="195"/>
      <c r="LNR82" s="195"/>
      <c r="LNS82" s="195"/>
      <c r="LNT82" s="195"/>
      <c r="LNU82" s="195"/>
      <c r="LNV82" s="195"/>
      <c r="LNW82" s="195"/>
      <c r="LNX82" s="195"/>
      <c r="LNY82" s="195"/>
      <c r="LNZ82" s="195"/>
      <c r="LOA82" s="195"/>
      <c r="LOB82" s="195"/>
      <c r="LOC82" s="195"/>
      <c r="LOD82" s="195"/>
      <c r="LOE82" s="195"/>
      <c r="LOF82" s="195"/>
      <c r="LOG82" s="195"/>
      <c r="LOH82" s="195"/>
      <c r="LOI82" s="195"/>
      <c r="LOJ82" s="195"/>
      <c r="LOK82" s="195"/>
      <c r="LOL82" s="195"/>
      <c r="LOM82" s="195"/>
      <c r="LON82" s="195"/>
      <c r="LOO82" s="195"/>
      <c r="LOP82" s="195"/>
      <c r="LOQ82" s="195"/>
      <c r="LOR82" s="195"/>
      <c r="LOS82" s="195"/>
      <c r="LOT82" s="195"/>
      <c r="LOU82" s="195"/>
      <c r="LOV82" s="195"/>
      <c r="LOW82" s="195"/>
      <c r="LOX82" s="195"/>
      <c r="LOY82" s="195"/>
      <c r="LOZ82" s="195"/>
      <c r="LPA82" s="195"/>
      <c r="LPB82" s="195"/>
      <c r="LPC82" s="195"/>
      <c r="LPD82" s="195"/>
      <c r="LPE82" s="195"/>
      <c r="LPF82" s="195"/>
      <c r="LPG82" s="195"/>
      <c r="LPH82" s="195"/>
      <c r="LPI82" s="195"/>
      <c r="LPJ82" s="195"/>
      <c r="LPK82" s="195"/>
      <c r="LPL82" s="195"/>
      <c r="LPM82" s="195"/>
      <c r="LPN82" s="195"/>
      <c r="LPO82" s="195"/>
      <c r="LPP82" s="195"/>
      <c r="LPQ82" s="195"/>
      <c r="LPR82" s="195"/>
      <c r="LPS82" s="195"/>
      <c r="LPT82" s="195"/>
      <c r="LPU82" s="195"/>
      <c r="LPV82" s="195"/>
      <c r="LPW82" s="195"/>
      <c r="LPX82" s="195"/>
      <c r="LPY82" s="195"/>
      <c r="LPZ82" s="195"/>
      <c r="LQA82" s="195"/>
      <c r="LQB82" s="195"/>
      <c r="LQC82" s="195"/>
      <c r="LQD82" s="195"/>
      <c r="LQE82" s="195"/>
      <c r="LQF82" s="195"/>
      <c r="LQG82" s="195"/>
      <c r="LQH82" s="195"/>
      <c r="LQI82" s="195"/>
      <c r="LQJ82" s="195"/>
      <c r="LQK82" s="195"/>
      <c r="LQL82" s="195"/>
      <c r="LQM82" s="195"/>
      <c r="LQN82" s="195"/>
      <c r="LQO82" s="195"/>
      <c r="LQP82" s="195"/>
      <c r="LQQ82" s="195"/>
      <c r="LQR82" s="195"/>
      <c r="LQS82" s="195"/>
      <c r="LQT82" s="195"/>
      <c r="LQU82" s="195"/>
      <c r="LQV82" s="195"/>
      <c r="LQW82" s="195"/>
      <c r="LQX82" s="195"/>
      <c r="LQY82" s="195"/>
      <c r="LQZ82" s="195"/>
      <c r="LRA82" s="195"/>
      <c r="LRB82" s="195"/>
      <c r="LRC82" s="195"/>
      <c r="LRD82" s="195"/>
      <c r="LRE82" s="195"/>
      <c r="LRF82" s="195"/>
      <c r="LRG82" s="195"/>
      <c r="LRH82" s="195"/>
      <c r="LRI82" s="195"/>
      <c r="LRJ82" s="195"/>
      <c r="LRK82" s="195"/>
      <c r="LRL82" s="195"/>
      <c r="LRM82" s="195"/>
      <c r="LRN82" s="195"/>
      <c r="LRO82" s="195"/>
      <c r="LRP82" s="195"/>
      <c r="LRQ82" s="195"/>
      <c r="LRR82" s="195"/>
      <c r="LRS82" s="195"/>
      <c r="LRT82" s="195"/>
      <c r="LRU82" s="195"/>
      <c r="LRV82" s="195"/>
      <c r="LRW82" s="195"/>
      <c r="LRX82" s="195"/>
      <c r="LRY82" s="195"/>
      <c r="LRZ82" s="195"/>
      <c r="LSA82" s="195"/>
      <c r="LSB82" s="195"/>
      <c r="LSC82" s="195"/>
      <c r="LSD82" s="195"/>
      <c r="LSE82" s="195"/>
      <c r="LSF82" s="195"/>
      <c r="LSG82" s="195"/>
      <c r="LSH82" s="195"/>
      <c r="LSI82" s="195"/>
      <c r="LSJ82" s="195"/>
      <c r="LSK82" s="195"/>
      <c r="LSL82" s="195"/>
      <c r="LSM82" s="195"/>
      <c r="LSN82" s="195"/>
      <c r="LSO82" s="195"/>
      <c r="LSP82" s="195"/>
      <c r="LSQ82" s="195"/>
      <c r="LSR82" s="195"/>
      <c r="LSS82" s="195"/>
      <c r="LST82" s="195"/>
      <c r="LSU82" s="195"/>
      <c r="LSV82" s="195"/>
      <c r="LSW82" s="195"/>
      <c r="LSX82" s="195"/>
      <c r="LSY82" s="195"/>
      <c r="LSZ82" s="195"/>
      <c r="LTA82" s="195"/>
      <c r="LTB82" s="195"/>
      <c r="LTC82" s="195"/>
      <c r="LTD82" s="195"/>
      <c r="LTE82" s="195"/>
      <c r="LTF82" s="195"/>
      <c r="LTG82" s="195"/>
      <c r="LTH82" s="195"/>
      <c r="LTI82" s="195"/>
      <c r="LTJ82" s="195"/>
      <c r="LTK82" s="195"/>
      <c r="LTL82" s="195"/>
      <c r="LTM82" s="195"/>
      <c r="LTN82" s="195"/>
      <c r="LTO82" s="195"/>
      <c r="LTP82" s="195"/>
      <c r="LTQ82" s="195"/>
      <c r="LTR82" s="195"/>
      <c r="LTS82" s="195"/>
      <c r="LTT82" s="195"/>
      <c r="LTU82" s="195"/>
      <c r="LTV82" s="195"/>
      <c r="LTW82" s="195"/>
      <c r="LTX82" s="195"/>
      <c r="LTY82" s="195"/>
      <c r="LTZ82" s="195"/>
      <c r="LUA82" s="195"/>
      <c r="LUB82" s="195"/>
      <c r="LUC82" s="195"/>
      <c r="LUD82" s="195"/>
      <c r="LUE82" s="195"/>
      <c r="LUF82" s="195"/>
      <c r="LUG82" s="195"/>
      <c r="LUH82" s="195"/>
      <c r="LUI82" s="195"/>
      <c r="LUJ82" s="195"/>
      <c r="LUK82" s="195"/>
      <c r="LUL82" s="195"/>
      <c r="LUM82" s="195"/>
      <c r="LUN82" s="195"/>
      <c r="LUO82" s="195"/>
      <c r="LUP82" s="195"/>
      <c r="LUQ82" s="195"/>
      <c r="LUR82" s="195"/>
      <c r="LUS82" s="195"/>
      <c r="LUT82" s="195"/>
      <c r="LUU82" s="195"/>
      <c r="LUV82" s="195"/>
      <c r="LUW82" s="195"/>
      <c r="LUX82" s="195"/>
      <c r="LUY82" s="195"/>
      <c r="LUZ82" s="195"/>
      <c r="LVA82" s="195"/>
      <c r="LVB82" s="195"/>
      <c r="LVC82" s="195"/>
      <c r="LVD82" s="195"/>
      <c r="LVE82" s="195"/>
      <c r="LVF82" s="195"/>
      <c r="LVG82" s="195"/>
      <c r="LVH82" s="195"/>
      <c r="LVI82" s="195"/>
      <c r="LVJ82" s="195"/>
      <c r="LVK82" s="195"/>
      <c r="LVL82" s="195"/>
      <c r="LVM82" s="195"/>
      <c r="LVN82" s="195"/>
      <c r="LVO82" s="195"/>
      <c r="LVP82" s="195"/>
      <c r="LVQ82" s="195"/>
      <c r="LVR82" s="195"/>
      <c r="LVS82" s="195"/>
      <c r="LVT82" s="195"/>
      <c r="LVU82" s="195"/>
      <c r="LVV82" s="195"/>
      <c r="LVW82" s="195"/>
      <c r="LVX82" s="195"/>
      <c r="LVY82" s="195"/>
      <c r="LVZ82" s="195"/>
      <c r="LWA82" s="195"/>
      <c r="LWB82" s="195"/>
      <c r="LWC82" s="195"/>
      <c r="LWD82" s="195"/>
      <c r="LWE82" s="195"/>
      <c r="LWF82" s="195"/>
      <c r="LWG82" s="195"/>
      <c r="LWH82" s="195"/>
      <c r="LWI82" s="195"/>
      <c r="LWJ82" s="195"/>
      <c r="LWK82" s="195"/>
      <c r="LWL82" s="195"/>
      <c r="LWM82" s="195"/>
      <c r="LWN82" s="195"/>
      <c r="LWO82" s="195"/>
      <c r="LWP82" s="195"/>
      <c r="LWQ82" s="195"/>
      <c r="LWR82" s="195"/>
      <c r="LWS82" s="195"/>
      <c r="LWT82" s="195"/>
      <c r="LWU82" s="195"/>
      <c r="LWV82" s="195"/>
      <c r="LWW82" s="195"/>
      <c r="LWX82" s="195"/>
      <c r="LWY82" s="195"/>
      <c r="LWZ82" s="195"/>
      <c r="LXA82" s="195"/>
      <c r="LXB82" s="195"/>
      <c r="LXC82" s="195"/>
      <c r="LXD82" s="195"/>
      <c r="LXE82" s="195"/>
      <c r="LXF82" s="195"/>
      <c r="LXG82" s="195"/>
      <c r="LXH82" s="195"/>
      <c r="LXI82" s="195"/>
      <c r="LXJ82" s="195"/>
      <c r="LXK82" s="195"/>
      <c r="LXL82" s="195"/>
      <c r="LXM82" s="195"/>
      <c r="LXN82" s="195"/>
      <c r="LXO82" s="195"/>
      <c r="LXP82" s="195"/>
      <c r="LXQ82" s="195"/>
      <c r="LXR82" s="195"/>
      <c r="LXS82" s="195"/>
      <c r="LXT82" s="195"/>
      <c r="LXU82" s="195"/>
      <c r="LXV82" s="195"/>
      <c r="LXW82" s="195"/>
      <c r="LXX82" s="195"/>
      <c r="LXY82" s="195"/>
      <c r="LXZ82" s="195"/>
      <c r="LYA82" s="195"/>
      <c r="LYB82" s="195"/>
      <c r="LYC82" s="195"/>
      <c r="LYD82" s="195"/>
      <c r="LYE82" s="195"/>
      <c r="LYF82" s="195"/>
      <c r="LYG82" s="195"/>
      <c r="LYH82" s="195"/>
      <c r="LYI82" s="195"/>
      <c r="LYJ82" s="195"/>
      <c r="LYK82" s="195"/>
      <c r="LYL82" s="195"/>
      <c r="LYM82" s="195"/>
      <c r="LYN82" s="195"/>
      <c r="LYO82" s="195"/>
      <c r="LYP82" s="195"/>
      <c r="LYQ82" s="195"/>
      <c r="LYR82" s="195"/>
      <c r="LYS82" s="195"/>
      <c r="LYT82" s="195"/>
      <c r="LYU82" s="195"/>
      <c r="LYV82" s="195"/>
      <c r="LYW82" s="195"/>
      <c r="LYX82" s="195"/>
      <c r="LYY82" s="195"/>
      <c r="LYZ82" s="195"/>
      <c r="LZA82" s="195"/>
      <c r="LZB82" s="195"/>
      <c r="LZC82" s="195"/>
      <c r="LZD82" s="195"/>
      <c r="LZE82" s="195"/>
      <c r="LZF82" s="195"/>
      <c r="LZG82" s="195"/>
      <c r="LZH82" s="195"/>
      <c r="LZI82" s="195"/>
      <c r="LZJ82" s="195"/>
      <c r="LZK82" s="195"/>
      <c r="LZL82" s="195"/>
      <c r="LZM82" s="195"/>
      <c r="LZN82" s="195"/>
      <c r="LZO82" s="195"/>
      <c r="LZP82" s="195"/>
      <c r="LZQ82" s="195"/>
      <c r="LZR82" s="195"/>
      <c r="LZS82" s="195"/>
      <c r="LZT82" s="195"/>
      <c r="LZU82" s="195"/>
      <c r="LZV82" s="195"/>
      <c r="LZW82" s="195"/>
      <c r="LZX82" s="195"/>
      <c r="LZY82" s="195"/>
      <c r="LZZ82" s="195"/>
      <c r="MAA82" s="195"/>
      <c r="MAB82" s="195"/>
      <c r="MAC82" s="195"/>
      <c r="MAD82" s="195"/>
      <c r="MAE82" s="195"/>
      <c r="MAF82" s="195"/>
      <c r="MAG82" s="195"/>
      <c r="MAH82" s="195"/>
      <c r="MAI82" s="195"/>
      <c r="MAJ82" s="195"/>
      <c r="MAK82" s="195"/>
      <c r="MAL82" s="195"/>
      <c r="MAM82" s="195"/>
      <c r="MAN82" s="195"/>
      <c r="MAO82" s="195"/>
      <c r="MAP82" s="195"/>
      <c r="MAQ82" s="195"/>
      <c r="MAR82" s="195"/>
      <c r="MAS82" s="195"/>
      <c r="MAT82" s="195"/>
      <c r="MAU82" s="195"/>
      <c r="MAV82" s="195"/>
      <c r="MAW82" s="195"/>
      <c r="MAX82" s="195"/>
      <c r="MAY82" s="195"/>
      <c r="MAZ82" s="195"/>
      <c r="MBA82" s="195"/>
      <c r="MBB82" s="195"/>
      <c r="MBC82" s="195"/>
      <c r="MBD82" s="195"/>
      <c r="MBE82" s="195"/>
      <c r="MBF82" s="195"/>
      <c r="MBG82" s="195"/>
      <c r="MBH82" s="195"/>
      <c r="MBI82" s="195"/>
      <c r="MBJ82" s="195"/>
      <c r="MBK82" s="195"/>
      <c r="MBL82" s="195"/>
      <c r="MBM82" s="195"/>
      <c r="MBN82" s="195"/>
      <c r="MBO82" s="195"/>
      <c r="MBP82" s="195"/>
      <c r="MBQ82" s="195"/>
      <c r="MBR82" s="195"/>
      <c r="MBS82" s="195"/>
      <c r="MBT82" s="195"/>
      <c r="MBU82" s="195"/>
      <c r="MBV82" s="195"/>
      <c r="MBW82" s="195"/>
      <c r="MBX82" s="195"/>
      <c r="MBY82" s="195"/>
      <c r="MBZ82" s="195"/>
      <c r="MCA82" s="195"/>
      <c r="MCB82" s="195"/>
      <c r="MCC82" s="195"/>
      <c r="MCD82" s="195"/>
      <c r="MCE82" s="195"/>
      <c r="MCF82" s="195"/>
      <c r="MCG82" s="195"/>
      <c r="MCH82" s="195"/>
      <c r="MCI82" s="195"/>
      <c r="MCJ82" s="195"/>
      <c r="MCK82" s="195"/>
      <c r="MCL82" s="195"/>
      <c r="MCM82" s="195"/>
      <c r="MCN82" s="195"/>
      <c r="MCO82" s="195"/>
      <c r="MCP82" s="195"/>
      <c r="MCQ82" s="195"/>
      <c r="MCR82" s="195"/>
      <c r="MCS82" s="195"/>
      <c r="MCT82" s="195"/>
      <c r="MCU82" s="195"/>
      <c r="MCV82" s="195"/>
      <c r="MCW82" s="195"/>
      <c r="MCX82" s="195"/>
      <c r="MCY82" s="195"/>
      <c r="MCZ82" s="195"/>
      <c r="MDA82" s="195"/>
      <c r="MDB82" s="195"/>
      <c r="MDC82" s="195"/>
      <c r="MDD82" s="195"/>
      <c r="MDE82" s="195"/>
      <c r="MDF82" s="195"/>
      <c r="MDG82" s="195"/>
      <c r="MDH82" s="195"/>
      <c r="MDI82" s="195"/>
      <c r="MDJ82" s="195"/>
      <c r="MDK82" s="195"/>
      <c r="MDL82" s="195"/>
      <c r="MDM82" s="195"/>
      <c r="MDN82" s="195"/>
      <c r="MDO82" s="195"/>
      <c r="MDP82" s="195"/>
      <c r="MDQ82" s="195"/>
      <c r="MDR82" s="195"/>
      <c r="MDS82" s="195"/>
      <c r="MDT82" s="195"/>
      <c r="MDU82" s="195"/>
      <c r="MDV82" s="195"/>
      <c r="MDW82" s="195"/>
      <c r="MDX82" s="195"/>
      <c r="MDY82" s="195"/>
      <c r="MDZ82" s="195"/>
      <c r="MEA82" s="195"/>
      <c r="MEB82" s="195"/>
      <c r="MEC82" s="195"/>
      <c r="MED82" s="195"/>
      <c r="MEE82" s="195"/>
      <c r="MEF82" s="195"/>
      <c r="MEG82" s="195"/>
      <c r="MEH82" s="195"/>
      <c r="MEI82" s="195"/>
      <c r="MEJ82" s="195"/>
      <c r="MEK82" s="195"/>
      <c r="MEL82" s="195"/>
      <c r="MEM82" s="195"/>
      <c r="MEN82" s="195"/>
      <c r="MEO82" s="195"/>
      <c r="MEP82" s="195"/>
      <c r="MEQ82" s="195"/>
      <c r="MER82" s="195"/>
      <c r="MES82" s="195"/>
      <c r="MET82" s="195"/>
      <c r="MEU82" s="195"/>
      <c r="MEV82" s="195"/>
      <c r="MEW82" s="195"/>
      <c r="MEX82" s="195"/>
      <c r="MEY82" s="195"/>
      <c r="MEZ82" s="195"/>
      <c r="MFA82" s="195"/>
      <c r="MFB82" s="195"/>
      <c r="MFC82" s="195"/>
      <c r="MFD82" s="195"/>
      <c r="MFE82" s="195"/>
      <c r="MFF82" s="195"/>
      <c r="MFG82" s="195"/>
      <c r="MFH82" s="195"/>
      <c r="MFI82" s="195"/>
      <c r="MFJ82" s="195"/>
      <c r="MFK82" s="195"/>
      <c r="MFL82" s="195"/>
      <c r="MFM82" s="195"/>
      <c r="MFN82" s="195"/>
      <c r="MFO82" s="195"/>
      <c r="MFP82" s="195"/>
      <c r="MFQ82" s="195"/>
      <c r="MFR82" s="195"/>
      <c r="MFS82" s="195"/>
      <c r="MFT82" s="195"/>
      <c r="MFU82" s="195"/>
      <c r="MFV82" s="195"/>
      <c r="MFW82" s="195"/>
      <c r="MFX82" s="195"/>
      <c r="MFY82" s="195"/>
      <c r="MFZ82" s="195"/>
      <c r="MGA82" s="195"/>
      <c r="MGB82" s="195"/>
      <c r="MGC82" s="195"/>
      <c r="MGD82" s="195"/>
      <c r="MGE82" s="195"/>
      <c r="MGF82" s="195"/>
      <c r="MGG82" s="195"/>
      <c r="MGH82" s="195"/>
      <c r="MGI82" s="195"/>
      <c r="MGJ82" s="195"/>
      <c r="MGK82" s="195"/>
      <c r="MGL82" s="195"/>
      <c r="MGM82" s="195"/>
      <c r="MGN82" s="195"/>
      <c r="MGO82" s="195"/>
      <c r="MGP82" s="195"/>
      <c r="MGQ82" s="195"/>
      <c r="MGR82" s="195"/>
      <c r="MGS82" s="195"/>
      <c r="MGT82" s="195"/>
      <c r="MGU82" s="195"/>
      <c r="MGV82" s="195"/>
      <c r="MGW82" s="195"/>
      <c r="MGX82" s="195"/>
      <c r="MGY82" s="195"/>
      <c r="MGZ82" s="195"/>
      <c r="MHA82" s="195"/>
      <c r="MHB82" s="195"/>
      <c r="MHC82" s="195"/>
      <c r="MHD82" s="195"/>
      <c r="MHE82" s="195"/>
      <c r="MHF82" s="195"/>
      <c r="MHG82" s="195"/>
      <c r="MHH82" s="195"/>
      <c r="MHI82" s="195"/>
      <c r="MHJ82" s="195"/>
      <c r="MHK82" s="195"/>
      <c r="MHL82" s="195"/>
      <c r="MHM82" s="195"/>
      <c r="MHN82" s="195"/>
      <c r="MHO82" s="195"/>
      <c r="MHP82" s="195"/>
      <c r="MHQ82" s="195"/>
      <c r="MHR82" s="195"/>
      <c r="MHS82" s="195"/>
      <c r="MHT82" s="195"/>
      <c r="MHU82" s="195"/>
      <c r="MHV82" s="195"/>
      <c r="MHW82" s="195"/>
      <c r="MHX82" s="195"/>
      <c r="MHY82" s="195"/>
      <c r="MHZ82" s="195"/>
      <c r="MIA82" s="195"/>
      <c r="MIB82" s="195"/>
      <c r="MIC82" s="195"/>
      <c r="MID82" s="195"/>
      <c r="MIE82" s="195"/>
      <c r="MIF82" s="195"/>
      <c r="MIG82" s="195"/>
      <c r="MIH82" s="195"/>
      <c r="MII82" s="195"/>
      <c r="MIJ82" s="195"/>
      <c r="MIK82" s="195"/>
      <c r="MIL82" s="195"/>
      <c r="MIM82" s="195"/>
      <c r="MIN82" s="195"/>
      <c r="MIO82" s="195"/>
      <c r="MIP82" s="195"/>
      <c r="MIQ82" s="195"/>
      <c r="MIR82" s="195"/>
      <c r="MIS82" s="195"/>
      <c r="MIT82" s="195"/>
      <c r="MIU82" s="195"/>
      <c r="MIV82" s="195"/>
      <c r="MIW82" s="195"/>
      <c r="MIX82" s="195"/>
      <c r="MIY82" s="195"/>
      <c r="MIZ82" s="195"/>
      <c r="MJA82" s="195"/>
      <c r="MJB82" s="195"/>
      <c r="MJC82" s="195"/>
      <c r="MJD82" s="195"/>
      <c r="MJE82" s="195"/>
      <c r="MJF82" s="195"/>
      <c r="MJG82" s="195"/>
      <c r="MJH82" s="195"/>
      <c r="MJI82" s="195"/>
      <c r="MJJ82" s="195"/>
      <c r="MJK82" s="195"/>
      <c r="MJL82" s="195"/>
      <c r="MJM82" s="195"/>
      <c r="MJN82" s="195"/>
      <c r="MJO82" s="195"/>
      <c r="MJP82" s="195"/>
      <c r="MJQ82" s="195"/>
      <c r="MJR82" s="195"/>
      <c r="MJS82" s="195"/>
      <c r="MJT82" s="195"/>
      <c r="MJU82" s="195"/>
      <c r="MJV82" s="195"/>
      <c r="MJW82" s="195"/>
      <c r="MJX82" s="195"/>
      <c r="MJY82" s="195"/>
      <c r="MJZ82" s="195"/>
      <c r="MKA82" s="195"/>
      <c r="MKB82" s="195"/>
      <c r="MKC82" s="195"/>
      <c r="MKD82" s="195"/>
      <c r="MKE82" s="195"/>
      <c r="MKF82" s="195"/>
      <c r="MKG82" s="195"/>
      <c r="MKH82" s="195"/>
      <c r="MKI82" s="195"/>
      <c r="MKJ82" s="195"/>
      <c r="MKK82" s="195"/>
      <c r="MKL82" s="195"/>
      <c r="MKM82" s="195"/>
      <c r="MKN82" s="195"/>
      <c r="MKO82" s="195"/>
      <c r="MKP82" s="195"/>
      <c r="MKQ82" s="195"/>
      <c r="MKR82" s="195"/>
      <c r="MKS82" s="195"/>
      <c r="MKT82" s="195"/>
      <c r="MKU82" s="195"/>
      <c r="MKV82" s="195"/>
      <c r="MKW82" s="195"/>
      <c r="MKX82" s="195"/>
      <c r="MKY82" s="195"/>
      <c r="MKZ82" s="195"/>
      <c r="MLA82" s="195"/>
      <c r="MLB82" s="195"/>
      <c r="MLC82" s="195"/>
      <c r="MLD82" s="195"/>
      <c r="MLE82" s="195"/>
      <c r="MLF82" s="195"/>
      <c r="MLG82" s="195"/>
      <c r="MLH82" s="195"/>
      <c r="MLI82" s="195"/>
      <c r="MLJ82" s="195"/>
      <c r="MLK82" s="195"/>
      <c r="MLL82" s="195"/>
      <c r="MLM82" s="195"/>
      <c r="MLN82" s="195"/>
      <c r="MLO82" s="195"/>
      <c r="MLP82" s="195"/>
      <c r="MLQ82" s="195"/>
      <c r="MLR82" s="195"/>
      <c r="MLS82" s="195"/>
      <c r="MLT82" s="195"/>
      <c r="MLU82" s="195"/>
      <c r="MLV82" s="195"/>
      <c r="MLW82" s="195"/>
      <c r="MLX82" s="195"/>
      <c r="MLY82" s="195"/>
      <c r="MLZ82" s="195"/>
      <c r="MMA82" s="195"/>
      <c r="MMB82" s="195"/>
      <c r="MMC82" s="195"/>
      <c r="MMD82" s="195"/>
      <c r="MME82" s="195"/>
      <c r="MMF82" s="195"/>
      <c r="MMG82" s="195"/>
      <c r="MMH82" s="195"/>
      <c r="MMI82" s="195"/>
      <c r="MMJ82" s="195"/>
      <c r="MMK82" s="195"/>
      <c r="MML82" s="195"/>
      <c r="MMM82" s="195"/>
      <c r="MMN82" s="195"/>
      <c r="MMO82" s="195"/>
      <c r="MMP82" s="195"/>
      <c r="MMQ82" s="195"/>
      <c r="MMR82" s="195"/>
      <c r="MMS82" s="195"/>
      <c r="MMT82" s="195"/>
      <c r="MMU82" s="195"/>
      <c r="MMV82" s="195"/>
      <c r="MMW82" s="195"/>
      <c r="MMX82" s="195"/>
      <c r="MMY82" s="195"/>
      <c r="MMZ82" s="195"/>
      <c r="MNA82" s="195"/>
      <c r="MNB82" s="195"/>
      <c r="MNC82" s="195"/>
      <c r="MND82" s="195"/>
      <c r="MNE82" s="195"/>
      <c r="MNF82" s="195"/>
      <c r="MNG82" s="195"/>
      <c r="MNH82" s="195"/>
      <c r="MNI82" s="195"/>
      <c r="MNJ82" s="195"/>
      <c r="MNK82" s="195"/>
      <c r="MNL82" s="195"/>
      <c r="MNM82" s="195"/>
      <c r="MNN82" s="195"/>
      <c r="MNO82" s="195"/>
      <c r="MNP82" s="195"/>
      <c r="MNQ82" s="195"/>
      <c r="MNR82" s="195"/>
      <c r="MNS82" s="195"/>
      <c r="MNT82" s="195"/>
      <c r="MNU82" s="195"/>
      <c r="MNV82" s="195"/>
      <c r="MNW82" s="195"/>
      <c r="MNX82" s="195"/>
      <c r="MNY82" s="195"/>
      <c r="MNZ82" s="195"/>
      <c r="MOA82" s="195"/>
      <c r="MOB82" s="195"/>
      <c r="MOC82" s="195"/>
      <c r="MOD82" s="195"/>
      <c r="MOE82" s="195"/>
      <c r="MOF82" s="195"/>
      <c r="MOG82" s="195"/>
      <c r="MOH82" s="195"/>
      <c r="MOI82" s="195"/>
      <c r="MOJ82" s="195"/>
      <c r="MOK82" s="195"/>
      <c r="MOL82" s="195"/>
      <c r="MOM82" s="195"/>
      <c r="MON82" s="195"/>
      <c r="MOO82" s="195"/>
      <c r="MOP82" s="195"/>
      <c r="MOQ82" s="195"/>
      <c r="MOR82" s="195"/>
      <c r="MOS82" s="195"/>
      <c r="MOT82" s="195"/>
      <c r="MOU82" s="195"/>
      <c r="MOV82" s="195"/>
      <c r="MOW82" s="195"/>
      <c r="MOX82" s="195"/>
      <c r="MOY82" s="195"/>
      <c r="MOZ82" s="195"/>
      <c r="MPA82" s="195"/>
      <c r="MPB82" s="195"/>
      <c r="MPC82" s="195"/>
      <c r="MPD82" s="195"/>
      <c r="MPE82" s="195"/>
      <c r="MPF82" s="195"/>
      <c r="MPG82" s="195"/>
      <c r="MPH82" s="195"/>
      <c r="MPI82" s="195"/>
      <c r="MPJ82" s="195"/>
      <c r="MPK82" s="195"/>
      <c r="MPL82" s="195"/>
      <c r="MPM82" s="195"/>
      <c r="MPN82" s="195"/>
      <c r="MPO82" s="195"/>
      <c r="MPP82" s="195"/>
      <c r="MPQ82" s="195"/>
      <c r="MPR82" s="195"/>
      <c r="MPS82" s="195"/>
      <c r="MPT82" s="195"/>
      <c r="MPU82" s="195"/>
      <c r="MPV82" s="195"/>
      <c r="MPW82" s="195"/>
      <c r="MPX82" s="195"/>
      <c r="MPY82" s="195"/>
      <c r="MPZ82" s="195"/>
      <c r="MQA82" s="195"/>
      <c r="MQB82" s="195"/>
      <c r="MQC82" s="195"/>
      <c r="MQD82" s="195"/>
      <c r="MQE82" s="195"/>
      <c r="MQF82" s="195"/>
      <c r="MQG82" s="195"/>
      <c r="MQH82" s="195"/>
      <c r="MQI82" s="195"/>
      <c r="MQJ82" s="195"/>
      <c r="MQK82" s="195"/>
      <c r="MQL82" s="195"/>
      <c r="MQM82" s="195"/>
      <c r="MQN82" s="195"/>
      <c r="MQO82" s="195"/>
      <c r="MQP82" s="195"/>
      <c r="MQQ82" s="195"/>
      <c r="MQR82" s="195"/>
      <c r="MQS82" s="195"/>
      <c r="MQT82" s="195"/>
      <c r="MQU82" s="195"/>
      <c r="MQV82" s="195"/>
      <c r="MQW82" s="195"/>
      <c r="MQX82" s="195"/>
      <c r="MQY82" s="195"/>
      <c r="MQZ82" s="195"/>
      <c r="MRA82" s="195"/>
      <c r="MRB82" s="195"/>
      <c r="MRC82" s="195"/>
      <c r="MRD82" s="195"/>
      <c r="MRE82" s="195"/>
      <c r="MRF82" s="195"/>
      <c r="MRG82" s="195"/>
      <c r="MRH82" s="195"/>
      <c r="MRI82" s="195"/>
      <c r="MRJ82" s="195"/>
      <c r="MRK82" s="195"/>
      <c r="MRL82" s="195"/>
      <c r="MRM82" s="195"/>
      <c r="MRN82" s="195"/>
      <c r="MRO82" s="195"/>
      <c r="MRP82" s="195"/>
      <c r="MRQ82" s="195"/>
      <c r="MRR82" s="195"/>
      <c r="MRS82" s="195"/>
      <c r="MRT82" s="195"/>
      <c r="MRU82" s="195"/>
      <c r="MRV82" s="195"/>
      <c r="MRW82" s="195"/>
      <c r="MRX82" s="195"/>
      <c r="MRY82" s="195"/>
      <c r="MRZ82" s="195"/>
      <c r="MSA82" s="195"/>
      <c r="MSB82" s="195"/>
      <c r="MSC82" s="195"/>
      <c r="MSD82" s="195"/>
      <c r="MSE82" s="195"/>
      <c r="MSF82" s="195"/>
      <c r="MSG82" s="195"/>
      <c r="MSH82" s="195"/>
      <c r="MSI82" s="195"/>
      <c r="MSJ82" s="195"/>
      <c r="MSK82" s="195"/>
      <c r="MSL82" s="195"/>
      <c r="MSM82" s="195"/>
      <c r="MSN82" s="195"/>
      <c r="MSO82" s="195"/>
      <c r="MSP82" s="195"/>
      <c r="MSQ82" s="195"/>
      <c r="MSR82" s="195"/>
      <c r="MSS82" s="195"/>
      <c r="MST82" s="195"/>
      <c r="MSU82" s="195"/>
      <c r="MSV82" s="195"/>
      <c r="MSW82" s="195"/>
      <c r="MSX82" s="195"/>
      <c r="MSY82" s="195"/>
      <c r="MSZ82" s="195"/>
      <c r="MTA82" s="195"/>
      <c r="MTB82" s="195"/>
      <c r="MTC82" s="195"/>
      <c r="MTD82" s="195"/>
      <c r="MTE82" s="195"/>
      <c r="MTF82" s="195"/>
      <c r="MTG82" s="195"/>
      <c r="MTH82" s="195"/>
      <c r="MTI82" s="195"/>
      <c r="MTJ82" s="195"/>
      <c r="MTK82" s="195"/>
      <c r="MTL82" s="195"/>
      <c r="MTM82" s="195"/>
      <c r="MTN82" s="195"/>
      <c r="MTO82" s="195"/>
      <c r="MTP82" s="195"/>
      <c r="MTQ82" s="195"/>
      <c r="MTR82" s="195"/>
      <c r="MTS82" s="195"/>
      <c r="MTT82" s="195"/>
      <c r="MTU82" s="195"/>
      <c r="MTV82" s="195"/>
      <c r="MTW82" s="195"/>
      <c r="MTX82" s="195"/>
      <c r="MTY82" s="195"/>
      <c r="MTZ82" s="195"/>
      <c r="MUA82" s="195"/>
      <c r="MUB82" s="195"/>
      <c r="MUC82" s="195"/>
      <c r="MUD82" s="195"/>
      <c r="MUE82" s="195"/>
      <c r="MUF82" s="195"/>
      <c r="MUG82" s="195"/>
      <c r="MUH82" s="195"/>
      <c r="MUI82" s="195"/>
      <c r="MUJ82" s="195"/>
      <c r="MUK82" s="195"/>
      <c r="MUL82" s="195"/>
      <c r="MUM82" s="195"/>
      <c r="MUN82" s="195"/>
      <c r="MUO82" s="195"/>
      <c r="MUP82" s="195"/>
      <c r="MUQ82" s="195"/>
      <c r="MUR82" s="195"/>
      <c r="MUS82" s="195"/>
      <c r="MUT82" s="195"/>
      <c r="MUU82" s="195"/>
      <c r="MUV82" s="195"/>
      <c r="MUW82" s="195"/>
      <c r="MUX82" s="195"/>
      <c r="MUY82" s="195"/>
      <c r="MUZ82" s="195"/>
      <c r="MVA82" s="195"/>
      <c r="MVB82" s="195"/>
      <c r="MVC82" s="195"/>
      <c r="MVD82" s="195"/>
      <c r="MVE82" s="195"/>
      <c r="MVF82" s="195"/>
      <c r="MVG82" s="195"/>
      <c r="MVH82" s="195"/>
      <c r="MVI82" s="195"/>
      <c r="MVJ82" s="195"/>
      <c r="MVK82" s="195"/>
      <c r="MVL82" s="195"/>
      <c r="MVM82" s="195"/>
      <c r="MVN82" s="195"/>
      <c r="MVO82" s="195"/>
      <c r="MVP82" s="195"/>
      <c r="MVQ82" s="195"/>
      <c r="MVR82" s="195"/>
      <c r="MVS82" s="195"/>
      <c r="MVT82" s="195"/>
      <c r="MVU82" s="195"/>
      <c r="MVV82" s="195"/>
      <c r="MVW82" s="195"/>
      <c r="MVX82" s="195"/>
      <c r="MVY82" s="195"/>
      <c r="MVZ82" s="195"/>
      <c r="MWA82" s="195"/>
      <c r="MWB82" s="195"/>
      <c r="MWC82" s="195"/>
      <c r="MWD82" s="195"/>
      <c r="MWE82" s="195"/>
      <c r="MWF82" s="195"/>
      <c r="MWG82" s="195"/>
      <c r="MWH82" s="195"/>
      <c r="MWI82" s="195"/>
      <c r="MWJ82" s="195"/>
      <c r="MWK82" s="195"/>
      <c r="MWL82" s="195"/>
      <c r="MWM82" s="195"/>
      <c r="MWN82" s="195"/>
      <c r="MWO82" s="195"/>
      <c r="MWP82" s="195"/>
      <c r="MWQ82" s="195"/>
      <c r="MWR82" s="195"/>
      <c r="MWS82" s="195"/>
      <c r="MWT82" s="195"/>
      <c r="MWU82" s="195"/>
      <c r="MWV82" s="195"/>
      <c r="MWW82" s="195"/>
      <c r="MWX82" s="195"/>
      <c r="MWY82" s="195"/>
      <c r="MWZ82" s="195"/>
      <c r="MXA82" s="195"/>
      <c r="MXB82" s="195"/>
      <c r="MXC82" s="195"/>
      <c r="MXD82" s="195"/>
      <c r="MXE82" s="195"/>
      <c r="MXF82" s="195"/>
      <c r="MXG82" s="195"/>
      <c r="MXH82" s="195"/>
      <c r="MXI82" s="195"/>
      <c r="MXJ82" s="195"/>
      <c r="MXK82" s="195"/>
      <c r="MXL82" s="195"/>
      <c r="MXM82" s="195"/>
      <c r="MXN82" s="195"/>
      <c r="MXO82" s="195"/>
      <c r="MXP82" s="195"/>
      <c r="MXQ82" s="195"/>
      <c r="MXR82" s="195"/>
      <c r="MXS82" s="195"/>
      <c r="MXT82" s="195"/>
      <c r="MXU82" s="195"/>
      <c r="MXV82" s="195"/>
      <c r="MXW82" s="195"/>
      <c r="MXX82" s="195"/>
      <c r="MXY82" s="195"/>
      <c r="MXZ82" s="195"/>
      <c r="MYA82" s="195"/>
      <c r="MYB82" s="195"/>
      <c r="MYC82" s="195"/>
      <c r="MYD82" s="195"/>
      <c r="MYE82" s="195"/>
      <c r="MYF82" s="195"/>
      <c r="MYG82" s="195"/>
      <c r="MYH82" s="195"/>
      <c r="MYI82" s="195"/>
      <c r="MYJ82" s="195"/>
      <c r="MYK82" s="195"/>
      <c r="MYL82" s="195"/>
      <c r="MYM82" s="195"/>
      <c r="MYN82" s="195"/>
      <c r="MYO82" s="195"/>
      <c r="MYP82" s="195"/>
      <c r="MYQ82" s="195"/>
      <c r="MYR82" s="195"/>
      <c r="MYS82" s="195"/>
      <c r="MYT82" s="195"/>
      <c r="MYU82" s="195"/>
      <c r="MYV82" s="195"/>
      <c r="MYW82" s="195"/>
      <c r="MYX82" s="195"/>
      <c r="MYY82" s="195"/>
      <c r="MYZ82" s="195"/>
      <c r="MZA82" s="195"/>
      <c r="MZB82" s="195"/>
      <c r="MZC82" s="195"/>
      <c r="MZD82" s="195"/>
      <c r="MZE82" s="195"/>
      <c r="MZF82" s="195"/>
      <c r="MZG82" s="195"/>
      <c r="MZH82" s="195"/>
      <c r="MZI82" s="195"/>
      <c r="MZJ82" s="195"/>
      <c r="MZK82" s="195"/>
      <c r="MZL82" s="195"/>
      <c r="MZM82" s="195"/>
      <c r="MZN82" s="195"/>
      <c r="MZO82" s="195"/>
      <c r="MZP82" s="195"/>
      <c r="MZQ82" s="195"/>
      <c r="MZR82" s="195"/>
      <c r="MZS82" s="195"/>
      <c r="MZT82" s="195"/>
      <c r="MZU82" s="195"/>
      <c r="MZV82" s="195"/>
      <c r="MZW82" s="195"/>
      <c r="MZX82" s="195"/>
      <c r="MZY82" s="195"/>
      <c r="MZZ82" s="195"/>
      <c r="NAA82" s="195"/>
      <c r="NAB82" s="195"/>
      <c r="NAC82" s="195"/>
      <c r="NAD82" s="195"/>
      <c r="NAE82" s="195"/>
      <c r="NAF82" s="195"/>
      <c r="NAG82" s="195"/>
      <c r="NAH82" s="195"/>
      <c r="NAI82" s="195"/>
      <c r="NAJ82" s="195"/>
      <c r="NAK82" s="195"/>
      <c r="NAL82" s="195"/>
      <c r="NAM82" s="195"/>
      <c r="NAN82" s="195"/>
      <c r="NAO82" s="195"/>
      <c r="NAP82" s="195"/>
      <c r="NAQ82" s="195"/>
      <c r="NAR82" s="195"/>
      <c r="NAS82" s="195"/>
      <c r="NAT82" s="195"/>
      <c r="NAU82" s="195"/>
      <c r="NAV82" s="195"/>
      <c r="NAW82" s="195"/>
      <c r="NAX82" s="195"/>
      <c r="NAY82" s="195"/>
      <c r="NAZ82" s="195"/>
      <c r="NBA82" s="195"/>
      <c r="NBB82" s="195"/>
      <c r="NBC82" s="195"/>
      <c r="NBD82" s="195"/>
      <c r="NBE82" s="195"/>
      <c r="NBF82" s="195"/>
      <c r="NBG82" s="195"/>
      <c r="NBH82" s="195"/>
      <c r="NBI82" s="195"/>
      <c r="NBJ82" s="195"/>
      <c r="NBK82" s="195"/>
      <c r="NBL82" s="195"/>
      <c r="NBM82" s="195"/>
      <c r="NBN82" s="195"/>
      <c r="NBO82" s="195"/>
      <c r="NBP82" s="195"/>
      <c r="NBQ82" s="195"/>
      <c r="NBR82" s="195"/>
      <c r="NBS82" s="195"/>
      <c r="NBT82" s="195"/>
      <c r="NBU82" s="195"/>
      <c r="NBV82" s="195"/>
      <c r="NBW82" s="195"/>
      <c r="NBX82" s="195"/>
      <c r="NBY82" s="195"/>
      <c r="NBZ82" s="195"/>
      <c r="NCA82" s="195"/>
      <c r="NCB82" s="195"/>
      <c r="NCC82" s="195"/>
      <c r="NCD82" s="195"/>
      <c r="NCE82" s="195"/>
      <c r="NCF82" s="195"/>
      <c r="NCG82" s="195"/>
      <c r="NCH82" s="195"/>
      <c r="NCI82" s="195"/>
      <c r="NCJ82" s="195"/>
      <c r="NCK82" s="195"/>
      <c r="NCL82" s="195"/>
      <c r="NCM82" s="195"/>
      <c r="NCN82" s="195"/>
      <c r="NCO82" s="195"/>
      <c r="NCP82" s="195"/>
      <c r="NCQ82" s="195"/>
      <c r="NCR82" s="195"/>
      <c r="NCS82" s="195"/>
      <c r="NCT82" s="195"/>
      <c r="NCU82" s="195"/>
      <c r="NCV82" s="195"/>
      <c r="NCW82" s="195"/>
      <c r="NCX82" s="195"/>
      <c r="NCY82" s="195"/>
      <c r="NCZ82" s="195"/>
      <c r="NDA82" s="195"/>
      <c r="NDB82" s="195"/>
      <c r="NDC82" s="195"/>
      <c r="NDD82" s="195"/>
      <c r="NDE82" s="195"/>
      <c r="NDF82" s="195"/>
      <c r="NDG82" s="195"/>
      <c r="NDH82" s="195"/>
      <c r="NDI82" s="195"/>
      <c r="NDJ82" s="195"/>
      <c r="NDK82" s="195"/>
      <c r="NDL82" s="195"/>
      <c r="NDM82" s="195"/>
      <c r="NDN82" s="195"/>
      <c r="NDO82" s="195"/>
      <c r="NDP82" s="195"/>
      <c r="NDQ82" s="195"/>
      <c r="NDR82" s="195"/>
      <c r="NDS82" s="195"/>
      <c r="NDT82" s="195"/>
      <c r="NDU82" s="195"/>
      <c r="NDV82" s="195"/>
      <c r="NDW82" s="195"/>
      <c r="NDX82" s="195"/>
      <c r="NDY82" s="195"/>
      <c r="NDZ82" s="195"/>
      <c r="NEA82" s="195"/>
      <c r="NEB82" s="195"/>
      <c r="NEC82" s="195"/>
      <c r="NED82" s="195"/>
      <c r="NEE82" s="195"/>
      <c r="NEF82" s="195"/>
      <c r="NEG82" s="195"/>
      <c r="NEH82" s="195"/>
      <c r="NEI82" s="195"/>
      <c r="NEJ82" s="195"/>
      <c r="NEK82" s="195"/>
      <c r="NEL82" s="195"/>
      <c r="NEM82" s="195"/>
      <c r="NEN82" s="195"/>
      <c r="NEO82" s="195"/>
      <c r="NEP82" s="195"/>
      <c r="NEQ82" s="195"/>
      <c r="NER82" s="195"/>
      <c r="NES82" s="195"/>
      <c r="NET82" s="195"/>
      <c r="NEU82" s="195"/>
      <c r="NEV82" s="195"/>
      <c r="NEW82" s="195"/>
      <c r="NEX82" s="195"/>
      <c r="NEY82" s="195"/>
      <c r="NEZ82" s="195"/>
      <c r="NFA82" s="195"/>
      <c r="NFB82" s="195"/>
      <c r="NFC82" s="195"/>
      <c r="NFD82" s="195"/>
      <c r="NFE82" s="195"/>
      <c r="NFF82" s="195"/>
      <c r="NFG82" s="195"/>
      <c r="NFH82" s="195"/>
      <c r="NFI82" s="195"/>
      <c r="NFJ82" s="195"/>
      <c r="NFK82" s="195"/>
      <c r="NFL82" s="195"/>
      <c r="NFM82" s="195"/>
      <c r="NFN82" s="195"/>
      <c r="NFO82" s="195"/>
      <c r="NFP82" s="195"/>
      <c r="NFQ82" s="195"/>
      <c r="NFR82" s="195"/>
      <c r="NFS82" s="195"/>
      <c r="NFT82" s="195"/>
      <c r="NFU82" s="195"/>
      <c r="NFV82" s="195"/>
      <c r="NFW82" s="195"/>
      <c r="NFX82" s="195"/>
      <c r="NFY82" s="195"/>
      <c r="NFZ82" s="195"/>
      <c r="NGA82" s="195"/>
      <c r="NGB82" s="195"/>
      <c r="NGC82" s="195"/>
      <c r="NGD82" s="195"/>
      <c r="NGE82" s="195"/>
      <c r="NGF82" s="195"/>
      <c r="NGG82" s="195"/>
      <c r="NGH82" s="195"/>
      <c r="NGI82" s="195"/>
      <c r="NGJ82" s="195"/>
      <c r="NGK82" s="195"/>
      <c r="NGL82" s="195"/>
      <c r="NGM82" s="195"/>
      <c r="NGN82" s="195"/>
      <c r="NGO82" s="195"/>
      <c r="NGP82" s="195"/>
      <c r="NGQ82" s="195"/>
      <c r="NGR82" s="195"/>
      <c r="NGS82" s="195"/>
      <c r="NGT82" s="195"/>
      <c r="NGU82" s="195"/>
      <c r="NGV82" s="195"/>
      <c r="NGW82" s="195"/>
      <c r="NGX82" s="195"/>
      <c r="NGY82" s="195"/>
      <c r="NGZ82" s="195"/>
      <c r="NHA82" s="195"/>
      <c r="NHB82" s="195"/>
      <c r="NHC82" s="195"/>
      <c r="NHD82" s="195"/>
      <c r="NHE82" s="195"/>
      <c r="NHF82" s="195"/>
      <c r="NHG82" s="195"/>
      <c r="NHH82" s="195"/>
      <c r="NHI82" s="195"/>
      <c r="NHJ82" s="195"/>
      <c r="NHK82" s="195"/>
      <c r="NHL82" s="195"/>
      <c r="NHM82" s="195"/>
      <c r="NHN82" s="195"/>
      <c r="NHO82" s="195"/>
      <c r="NHP82" s="195"/>
      <c r="NHQ82" s="195"/>
      <c r="NHR82" s="195"/>
      <c r="NHS82" s="195"/>
      <c r="NHT82" s="195"/>
      <c r="NHU82" s="195"/>
      <c r="NHV82" s="195"/>
      <c r="NHW82" s="195"/>
      <c r="NHX82" s="195"/>
      <c r="NHY82" s="195"/>
      <c r="NHZ82" s="195"/>
      <c r="NIA82" s="195"/>
      <c r="NIB82" s="195"/>
      <c r="NIC82" s="195"/>
      <c r="NID82" s="195"/>
      <c r="NIE82" s="195"/>
      <c r="NIF82" s="195"/>
      <c r="NIG82" s="195"/>
      <c r="NIH82" s="195"/>
      <c r="NII82" s="195"/>
      <c r="NIJ82" s="195"/>
      <c r="NIK82" s="195"/>
      <c r="NIL82" s="195"/>
      <c r="NIM82" s="195"/>
      <c r="NIN82" s="195"/>
      <c r="NIO82" s="195"/>
      <c r="NIP82" s="195"/>
      <c r="NIQ82" s="195"/>
      <c r="NIR82" s="195"/>
      <c r="NIS82" s="195"/>
      <c r="NIT82" s="195"/>
      <c r="NIU82" s="195"/>
      <c r="NIV82" s="195"/>
      <c r="NIW82" s="195"/>
      <c r="NIX82" s="195"/>
      <c r="NIY82" s="195"/>
      <c r="NIZ82" s="195"/>
      <c r="NJA82" s="195"/>
      <c r="NJB82" s="195"/>
      <c r="NJC82" s="195"/>
      <c r="NJD82" s="195"/>
      <c r="NJE82" s="195"/>
      <c r="NJF82" s="195"/>
      <c r="NJG82" s="195"/>
      <c r="NJH82" s="195"/>
      <c r="NJI82" s="195"/>
      <c r="NJJ82" s="195"/>
      <c r="NJK82" s="195"/>
      <c r="NJL82" s="195"/>
      <c r="NJM82" s="195"/>
      <c r="NJN82" s="195"/>
      <c r="NJO82" s="195"/>
      <c r="NJP82" s="195"/>
      <c r="NJQ82" s="195"/>
      <c r="NJR82" s="195"/>
      <c r="NJS82" s="195"/>
      <c r="NJT82" s="195"/>
      <c r="NJU82" s="195"/>
      <c r="NJV82" s="195"/>
      <c r="NJW82" s="195"/>
      <c r="NJX82" s="195"/>
      <c r="NJY82" s="195"/>
      <c r="NJZ82" s="195"/>
      <c r="NKA82" s="195"/>
      <c r="NKB82" s="195"/>
      <c r="NKC82" s="195"/>
      <c r="NKD82" s="195"/>
      <c r="NKE82" s="195"/>
      <c r="NKF82" s="195"/>
      <c r="NKG82" s="195"/>
      <c r="NKH82" s="195"/>
      <c r="NKI82" s="195"/>
      <c r="NKJ82" s="195"/>
      <c r="NKK82" s="195"/>
      <c r="NKL82" s="195"/>
      <c r="NKM82" s="195"/>
      <c r="NKN82" s="195"/>
      <c r="NKO82" s="195"/>
      <c r="NKP82" s="195"/>
      <c r="NKQ82" s="195"/>
      <c r="NKR82" s="195"/>
      <c r="NKS82" s="195"/>
      <c r="NKT82" s="195"/>
      <c r="NKU82" s="195"/>
      <c r="NKV82" s="195"/>
      <c r="NKW82" s="195"/>
      <c r="NKX82" s="195"/>
      <c r="NKY82" s="195"/>
      <c r="NKZ82" s="195"/>
      <c r="NLA82" s="195"/>
      <c r="NLB82" s="195"/>
      <c r="NLC82" s="195"/>
      <c r="NLD82" s="195"/>
      <c r="NLE82" s="195"/>
      <c r="NLF82" s="195"/>
      <c r="NLG82" s="195"/>
      <c r="NLH82" s="195"/>
      <c r="NLI82" s="195"/>
      <c r="NLJ82" s="195"/>
      <c r="NLK82" s="195"/>
      <c r="NLL82" s="195"/>
      <c r="NLM82" s="195"/>
      <c r="NLN82" s="195"/>
      <c r="NLO82" s="195"/>
      <c r="NLP82" s="195"/>
      <c r="NLQ82" s="195"/>
      <c r="NLR82" s="195"/>
      <c r="NLS82" s="195"/>
      <c r="NLT82" s="195"/>
      <c r="NLU82" s="195"/>
      <c r="NLV82" s="195"/>
      <c r="NLW82" s="195"/>
      <c r="NLX82" s="195"/>
      <c r="NLY82" s="195"/>
      <c r="NLZ82" s="195"/>
      <c r="NMA82" s="195"/>
      <c r="NMB82" s="195"/>
      <c r="NMC82" s="195"/>
      <c r="NMD82" s="195"/>
      <c r="NME82" s="195"/>
      <c r="NMF82" s="195"/>
      <c r="NMG82" s="195"/>
      <c r="NMH82" s="195"/>
      <c r="NMI82" s="195"/>
      <c r="NMJ82" s="195"/>
      <c r="NMK82" s="195"/>
      <c r="NML82" s="195"/>
      <c r="NMM82" s="195"/>
      <c r="NMN82" s="195"/>
      <c r="NMO82" s="195"/>
      <c r="NMP82" s="195"/>
      <c r="NMQ82" s="195"/>
      <c r="NMR82" s="195"/>
      <c r="NMS82" s="195"/>
      <c r="NMT82" s="195"/>
      <c r="NMU82" s="195"/>
      <c r="NMV82" s="195"/>
      <c r="NMW82" s="195"/>
      <c r="NMX82" s="195"/>
      <c r="NMY82" s="195"/>
      <c r="NMZ82" s="195"/>
      <c r="NNA82" s="195"/>
      <c r="NNB82" s="195"/>
      <c r="NNC82" s="195"/>
      <c r="NND82" s="195"/>
      <c r="NNE82" s="195"/>
      <c r="NNF82" s="195"/>
      <c r="NNG82" s="195"/>
      <c r="NNH82" s="195"/>
      <c r="NNI82" s="195"/>
      <c r="NNJ82" s="195"/>
      <c r="NNK82" s="195"/>
      <c r="NNL82" s="195"/>
      <c r="NNM82" s="195"/>
      <c r="NNN82" s="195"/>
      <c r="NNO82" s="195"/>
      <c r="NNP82" s="195"/>
      <c r="NNQ82" s="195"/>
      <c r="NNR82" s="195"/>
      <c r="NNS82" s="195"/>
      <c r="NNT82" s="195"/>
      <c r="NNU82" s="195"/>
      <c r="NNV82" s="195"/>
      <c r="NNW82" s="195"/>
      <c r="NNX82" s="195"/>
      <c r="NNY82" s="195"/>
      <c r="NNZ82" s="195"/>
      <c r="NOA82" s="195"/>
      <c r="NOB82" s="195"/>
      <c r="NOC82" s="195"/>
      <c r="NOD82" s="195"/>
      <c r="NOE82" s="195"/>
      <c r="NOF82" s="195"/>
      <c r="NOG82" s="195"/>
      <c r="NOH82" s="195"/>
      <c r="NOI82" s="195"/>
      <c r="NOJ82" s="195"/>
      <c r="NOK82" s="195"/>
      <c r="NOL82" s="195"/>
      <c r="NOM82" s="195"/>
      <c r="NON82" s="195"/>
      <c r="NOO82" s="195"/>
      <c r="NOP82" s="195"/>
      <c r="NOQ82" s="195"/>
      <c r="NOR82" s="195"/>
      <c r="NOS82" s="195"/>
      <c r="NOT82" s="195"/>
      <c r="NOU82" s="195"/>
      <c r="NOV82" s="195"/>
      <c r="NOW82" s="195"/>
      <c r="NOX82" s="195"/>
      <c r="NOY82" s="195"/>
      <c r="NOZ82" s="195"/>
      <c r="NPA82" s="195"/>
      <c r="NPB82" s="195"/>
      <c r="NPC82" s="195"/>
      <c r="NPD82" s="195"/>
      <c r="NPE82" s="195"/>
      <c r="NPF82" s="195"/>
      <c r="NPG82" s="195"/>
      <c r="NPH82" s="195"/>
      <c r="NPI82" s="195"/>
      <c r="NPJ82" s="195"/>
      <c r="NPK82" s="195"/>
      <c r="NPL82" s="195"/>
      <c r="NPM82" s="195"/>
      <c r="NPN82" s="195"/>
      <c r="NPO82" s="195"/>
      <c r="NPP82" s="195"/>
      <c r="NPQ82" s="195"/>
      <c r="NPR82" s="195"/>
      <c r="NPS82" s="195"/>
      <c r="NPT82" s="195"/>
      <c r="NPU82" s="195"/>
      <c r="NPV82" s="195"/>
      <c r="NPW82" s="195"/>
      <c r="NPX82" s="195"/>
      <c r="NPY82" s="195"/>
      <c r="NPZ82" s="195"/>
      <c r="NQA82" s="195"/>
      <c r="NQB82" s="195"/>
      <c r="NQC82" s="195"/>
      <c r="NQD82" s="195"/>
      <c r="NQE82" s="195"/>
      <c r="NQF82" s="195"/>
      <c r="NQG82" s="195"/>
      <c r="NQH82" s="195"/>
      <c r="NQI82" s="195"/>
      <c r="NQJ82" s="195"/>
      <c r="NQK82" s="195"/>
      <c r="NQL82" s="195"/>
      <c r="NQM82" s="195"/>
      <c r="NQN82" s="195"/>
      <c r="NQO82" s="195"/>
      <c r="NQP82" s="195"/>
      <c r="NQQ82" s="195"/>
      <c r="NQR82" s="195"/>
      <c r="NQS82" s="195"/>
      <c r="NQT82" s="195"/>
      <c r="NQU82" s="195"/>
      <c r="NQV82" s="195"/>
      <c r="NQW82" s="195"/>
      <c r="NQX82" s="195"/>
      <c r="NQY82" s="195"/>
      <c r="NQZ82" s="195"/>
      <c r="NRA82" s="195"/>
      <c r="NRB82" s="195"/>
      <c r="NRC82" s="195"/>
      <c r="NRD82" s="195"/>
      <c r="NRE82" s="195"/>
      <c r="NRF82" s="195"/>
      <c r="NRG82" s="195"/>
      <c r="NRH82" s="195"/>
      <c r="NRI82" s="195"/>
      <c r="NRJ82" s="195"/>
      <c r="NRK82" s="195"/>
      <c r="NRL82" s="195"/>
      <c r="NRM82" s="195"/>
      <c r="NRN82" s="195"/>
      <c r="NRO82" s="195"/>
      <c r="NRP82" s="195"/>
      <c r="NRQ82" s="195"/>
      <c r="NRR82" s="195"/>
      <c r="NRS82" s="195"/>
      <c r="NRT82" s="195"/>
      <c r="NRU82" s="195"/>
      <c r="NRV82" s="195"/>
      <c r="NRW82" s="195"/>
      <c r="NRX82" s="195"/>
      <c r="NRY82" s="195"/>
      <c r="NRZ82" s="195"/>
      <c r="NSA82" s="195"/>
      <c r="NSB82" s="195"/>
      <c r="NSC82" s="195"/>
      <c r="NSD82" s="195"/>
      <c r="NSE82" s="195"/>
      <c r="NSF82" s="195"/>
      <c r="NSG82" s="195"/>
      <c r="NSH82" s="195"/>
      <c r="NSI82" s="195"/>
      <c r="NSJ82" s="195"/>
      <c r="NSK82" s="195"/>
      <c r="NSL82" s="195"/>
      <c r="NSM82" s="195"/>
      <c r="NSN82" s="195"/>
      <c r="NSO82" s="195"/>
      <c r="NSP82" s="195"/>
      <c r="NSQ82" s="195"/>
      <c r="NSR82" s="195"/>
      <c r="NSS82" s="195"/>
      <c r="NST82" s="195"/>
      <c r="NSU82" s="195"/>
      <c r="NSV82" s="195"/>
      <c r="NSW82" s="195"/>
      <c r="NSX82" s="195"/>
      <c r="NSY82" s="195"/>
      <c r="NSZ82" s="195"/>
      <c r="NTA82" s="195"/>
      <c r="NTB82" s="195"/>
      <c r="NTC82" s="195"/>
      <c r="NTD82" s="195"/>
      <c r="NTE82" s="195"/>
      <c r="NTF82" s="195"/>
      <c r="NTG82" s="195"/>
      <c r="NTH82" s="195"/>
      <c r="NTI82" s="195"/>
      <c r="NTJ82" s="195"/>
      <c r="NTK82" s="195"/>
      <c r="NTL82" s="195"/>
      <c r="NTM82" s="195"/>
      <c r="NTN82" s="195"/>
      <c r="NTO82" s="195"/>
      <c r="NTP82" s="195"/>
      <c r="NTQ82" s="195"/>
      <c r="NTR82" s="195"/>
      <c r="NTS82" s="195"/>
      <c r="NTT82" s="195"/>
      <c r="NTU82" s="195"/>
      <c r="NTV82" s="195"/>
      <c r="NTW82" s="195"/>
      <c r="NTX82" s="195"/>
      <c r="NTY82" s="195"/>
      <c r="NTZ82" s="195"/>
      <c r="NUA82" s="195"/>
      <c r="NUB82" s="195"/>
      <c r="NUC82" s="195"/>
      <c r="NUD82" s="195"/>
      <c r="NUE82" s="195"/>
      <c r="NUF82" s="195"/>
      <c r="NUG82" s="195"/>
      <c r="NUH82" s="195"/>
      <c r="NUI82" s="195"/>
      <c r="NUJ82" s="195"/>
      <c r="NUK82" s="195"/>
      <c r="NUL82" s="195"/>
      <c r="NUM82" s="195"/>
      <c r="NUN82" s="195"/>
      <c r="NUO82" s="195"/>
      <c r="NUP82" s="195"/>
      <c r="NUQ82" s="195"/>
      <c r="NUR82" s="195"/>
      <c r="NUS82" s="195"/>
      <c r="NUT82" s="195"/>
      <c r="NUU82" s="195"/>
      <c r="NUV82" s="195"/>
      <c r="NUW82" s="195"/>
      <c r="NUX82" s="195"/>
      <c r="NUY82" s="195"/>
      <c r="NUZ82" s="195"/>
      <c r="NVA82" s="195"/>
      <c r="NVB82" s="195"/>
      <c r="NVC82" s="195"/>
      <c r="NVD82" s="195"/>
      <c r="NVE82" s="195"/>
      <c r="NVF82" s="195"/>
      <c r="NVG82" s="195"/>
      <c r="NVH82" s="195"/>
      <c r="NVI82" s="195"/>
      <c r="NVJ82" s="195"/>
      <c r="NVK82" s="195"/>
      <c r="NVL82" s="195"/>
      <c r="NVM82" s="195"/>
      <c r="NVN82" s="195"/>
      <c r="NVO82" s="195"/>
      <c r="NVP82" s="195"/>
      <c r="NVQ82" s="195"/>
      <c r="NVR82" s="195"/>
      <c r="NVS82" s="195"/>
      <c r="NVT82" s="195"/>
      <c r="NVU82" s="195"/>
      <c r="NVV82" s="195"/>
      <c r="NVW82" s="195"/>
      <c r="NVX82" s="195"/>
      <c r="NVY82" s="195"/>
      <c r="NVZ82" s="195"/>
      <c r="NWA82" s="195"/>
      <c r="NWB82" s="195"/>
      <c r="NWC82" s="195"/>
      <c r="NWD82" s="195"/>
      <c r="NWE82" s="195"/>
      <c r="NWF82" s="195"/>
      <c r="NWG82" s="195"/>
      <c r="NWH82" s="195"/>
      <c r="NWI82" s="195"/>
      <c r="NWJ82" s="195"/>
      <c r="NWK82" s="195"/>
      <c r="NWL82" s="195"/>
      <c r="NWM82" s="195"/>
      <c r="NWN82" s="195"/>
      <c r="NWO82" s="195"/>
      <c r="NWP82" s="195"/>
      <c r="NWQ82" s="195"/>
      <c r="NWR82" s="195"/>
      <c r="NWS82" s="195"/>
      <c r="NWT82" s="195"/>
      <c r="NWU82" s="195"/>
      <c r="NWV82" s="195"/>
      <c r="NWW82" s="195"/>
      <c r="NWX82" s="195"/>
      <c r="NWY82" s="195"/>
      <c r="NWZ82" s="195"/>
      <c r="NXA82" s="195"/>
      <c r="NXB82" s="195"/>
      <c r="NXC82" s="195"/>
      <c r="NXD82" s="195"/>
      <c r="NXE82" s="195"/>
      <c r="NXF82" s="195"/>
      <c r="NXG82" s="195"/>
      <c r="NXH82" s="195"/>
      <c r="NXI82" s="195"/>
      <c r="NXJ82" s="195"/>
      <c r="NXK82" s="195"/>
      <c r="NXL82" s="195"/>
      <c r="NXM82" s="195"/>
      <c r="NXN82" s="195"/>
      <c r="NXO82" s="195"/>
      <c r="NXP82" s="195"/>
      <c r="NXQ82" s="195"/>
      <c r="NXR82" s="195"/>
      <c r="NXS82" s="195"/>
      <c r="NXT82" s="195"/>
      <c r="NXU82" s="195"/>
      <c r="NXV82" s="195"/>
      <c r="NXW82" s="195"/>
      <c r="NXX82" s="195"/>
      <c r="NXY82" s="195"/>
      <c r="NXZ82" s="195"/>
      <c r="NYA82" s="195"/>
      <c r="NYB82" s="195"/>
      <c r="NYC82" s="195"/>
      <c r="NYD82" s="195"/>
      <c r="NYE82" s="195"/>
      <c r="NYF82" s="195"/>
      <c r="NYG82" s="195"/>
      <c r="NYH82" s="195"/>
      <c r="NYI82" s="195"/>
      <c r="NYJ82" s="195"/>
      <c r="NYK82" s="195"/>
      <c r="NYL82" s="195"/>
      <c r="NYM82" s="195"/>
      <c r="NYN82" s="195"/>
      <c r="NYO82" s="195"/>
      <c r="NYP82" s="195"/>
      <c r="NYQ82" s="195"/>
      <c r="NYR82" s="195"/>
      <c r="NYS82" s="195"/>
      <c r="NYT82" s="195"/>
      <c r="NYU82" s="195"/>
      <c r="NYV82" s="195"/>
      <c r="NYW82" s="195"/>
      <c r="NYX82" s="195"/>
      <c r="NYY82" s="195"/>
      <c r="NYZ82" s="195"/>
      <c r="NZA82" s="195"/>
      <c r="NZB82" s="195"/>
      <c r="NZC82" s="195"/>
      <c r="NZD82" s="195"/>
      <c r="NZE82" s="195"/>
      <c r="NZF82" s="195"/>
      <c r="NZG82" s="195"/>
      <c r="NZH82" s="195"/>
      <c r="NZI82" s="195"/>
      <c r="NZJ82" s="195"/>
      <c r="NZK82" s="195"/>
      <c r="NZL82" s="195"/>
      <c r="NZM82" s="195"/>
      <c r="NZN82" s="195"/>
      <c r="NZO82" s="195"/>
      <c r="NZP82" s="195"/>
      <c r="NZQ82" s="195"/>
      <c r="NZR82" s="195"/>
      <c r="NZS82" s="195"/>
      <c r="NZT82" s="195"/>
      <c r="NZU82" s="195"/>
      <c r="NZV82" s="195"/>
      <c r="NZW82" s="195"/>
      <c r="NZX82" s="195"/>
      <c r="NZY82" s="195"/>
      <c r="NZZ82" s="195"/>
      <c r="OAA82" s="195"/>
      <c r="OAB82" s="195"/>
      <c r="OAC82" s="195"/>
      <c r="OAD82" s="195"/>
      <c r="OAE82" s="195"/>
      <c r="OAF82" s="195"/>
      <c r="OAG82" s="195"/>
      <c r="OAH82" s="195"/>
      <c r="OAI82" s="195"/>
      <c r="OAJ82" s="195"/>
      <c r="OAK82" s="195"/>
      <c r="OAL82" s="195"/>
      <c r="OAM82" s="195"/>
      <c r="OAN82" s="195"/>
      <c r="OAO82" s="195"/>
      <c r="OAP82" s="195"/>
      <c r="OAQ82" s="195"/>
      <c r="OAR82" s="195"/>
      <c r="OAS82" s="195"/>
      <c r="OAT82" s="195"/>
      <c r="OAU82" s="195"/>
      <c r="OAV82" s="195"/>
      <c r="OAW82" s="195"/>
      <c r="OAX82" s="195"/>
      <c r="OAY82" s="195"/>
      <c r="OAZ82" s="195"/>
      <c r="OBA82" s="195"/>
      <c r="OBB82" s="195"/>
      <c r="OBC82" s="195"/>
      <c r="OBD82" s="195"/>
      <c r="OBE82" s="195"/>
      <c r="OBF82" s="195"/>
      <c r="OBG82" s="195"/>
      <c r="OBH82" s="195"/>
      <c r="OBI82" s="195"/>
      <c r="OBJ82" s="195"/>
      <c r="OBK82" s="195"/>
      <c r="OBL82" s="195"/>
      <c r="OBM82" s="195"/>
      <c r="OBN82" s="195"/>
      <c r="OBO82" s="195"/>
      <c r="OBP82" s="195"/>
      <c r="OBQ82" s="195"/>
      <c r="OBR82" s="195"/>
      <c r="OBS82" s="195"/>
      <c r="OBT82" s="195"/>
      <c r="OBU82" s="195"/>
      <c r="OBV82" s="195"/>
      <c r="OBW82" s="195"/>
      <c r="OBX82" s="195"/>
      <c r="OBY82" s="195"/>
      <c r="OBZ82" s="195"/>
      <c r="OCA82" s="195"/>
      <c r="OCB82" s="195"/>
      <c r="OCC82" s="195"/>
      <c r="OCD82" s="195"/>
      <c r="OCE82" s="195"/>
      <c r="OCF82" s="195"/>
      <c r="OCG82" s="195"/>
      <c r="OCH82" s="195"/>
      <c r="OCI82" s="195"/>
      <c r="OCJ82" s="195"/>
      <c r="OCK82" s="195"/>
      <c r="OCL82" s="195"/>
      <c r="OCM82" s="195"/>
      <c r="OCN82" s="195"/>
      <c r="OCO82" s="195"/>
      <c r="OCP82" s="195"/>
      <c r="OCQ82" s="195"/>
      <c r="OCR82" s="195"/>
      <c r="OCS82" s="195"/>
      <c r="OCT82" s="195"/>
      <c r="OCU82" s="195"/>
      <c r="OCV82" s="195"/>
      <c r="OCW82" s="195"/>
      <c r="OCX82" s="195"/>
      <c r="OCY82" s="195"/>
      <c r="OCZ82" s="195"/>
      <c r="ODA82" s="195"/>
      <c r="ODB82" s="195"/>
      <c r="ODC82" s="195"/>
      <c r="ODD82" s="195"/>
      <c r="ODE82" s="195"/>
      <c r="ODF82" s="195"/>
      <c r="ODG82" s="195"/>
      <c r="ODH82" s="195"/>
      <c r="ODI82" s="195"/>
      <c r="ODJ82" s="195"/>
      <c r="ODK82" s="195"/>
      <c r="ODL82" s="195"/>
      <c r="ODM82" s="195"/>
      <c r="ODN82" s="195"/>
      <c r="ODO82" s="195"/>
      <c r="ODP82" s="195"/>
      <c r="ODQ82" s="195"/>
      <c r="ODR82" s="195"/>
      <c r="ODS82" s="195"/>
      <c r="ODT82" s="195"/>
      <c r="ODU82" s="195"/>
      <c r="ODV82" s="195"/>
      <c r="ODW82" s="195"/>
      <c r="ODX82" s="195"/>
      <c r="ODY82" s="195"/>
      <c r="ODZ82" s="195"/>
      <c r="OEA82" s="195"/>
      <c r="OEB82" s="195"/>
      <c r="OEC82" s="195"/>
      <c r="OED82" s="195"/>
      <c r="OEE82" s="195"/>
      <c r="OEF82" s="195"/>
      <c r="OEG82" s="195"/>
      <c r="OEH82" s="195"/>
      <c r="OEI82" s="195"/>
      <c r="OEJ82" s="195"/>
      <c r="OEK82" s="195"/>
      <c r="OEL82" s="195"/>
      <c r="OEM82" s="195"/>
      <c r="OEN82" s="195"/>
      <c r="OEO82" s="195"/>
      <c r="OEP82" s="195"/>
      <c r="OEQ82" s="195"/>
      <c r="OER82" s="195"/>
      <c r="OES82" s="195"/>
      <c r="OET82" s="195"/>
      <c r="OEU82" s="195"/>
      <c r="OEV82" s="195"/>
      <c r="OEW82" s="195"/>
      <c r="OEX82" s="195"/>
      <c r="OEY82" s="195"/>
      <c r="OEZ82" s="195"/>
      <c r="OFA82" s="195"/>
      <c r="OFB82" s="195"/>
      <c r="OFC82" s="195"/>
      <c r="OFD82" s="195"/>
      <c r="OFE82" s="195"/>
      <c r="OFF82" s="195"/>
      <c r="OFG82" s="195"/>
      <c r="OFH82" s="195"/>
      <c r="OFI82" s="195"/>
      <c r="OFJ82" s="195"/>
      <c r="OFK82" s="195"/>
      <c r="OFL82" s="195"/>
      <c r="OFM82" s="195"/>
      <c r="OFN82" s="195"/>
      <c r="OFO82" s="195"/>
      <c r="OFP82" s="195"/>
      <c r="OFQ82" s="195"/>
      <c r="OFR82" s="195"/>
      <c r="OFS82" s="195"/>
      <c r="OFT82" s="195"/>
      <c r="OFU82" s="195"/>
      <c r="OFV82" s="195"/>
      <c r="OFW82" s="195"/>
      <c r="OFX82" s="195"/>
      <c r="OFY82" s="195"/>
      <c r="OFZ82" s="195"/>
      <c r="OGA82" s="195"/>
      <c r="OGB82" s="195"/>
      <c r="OGC82" s="195"/>
      <c r="OGD82" s="195"/>
      <c r="OGE82" s="195"/>
      <c r="OGF82" s="195"/>
      <c r="OGG82" s="195"/>
      <c r="OGH82" s="195"/>
      <c r="OGI82" s="195"/>
      <c r="OGJ82" s="195"/>
      <c r="OGK82" s="195"/>
      <c r="OGL82" s="195"/>
      <c r="OGM82" s="195"/>
      <c r="OGN82" s="195"/>
      <c r="OGO82" s="195"/>
      <c r="OGP82" s="195"/>
      <c r="OGQ82" s="195"/>
      <c r="OGR82" s="195"/>
      <c r="OGS82" s="195"/>
      <c r="OGT82" s="195"/>
      <c r="OGU82" s="195"/>
      <c r="OGV82" s="195"/>
      <c r="OGW82" s="195"/>
      <c r="OGX82" s="195"/>
      <c r="OGY82" s="195"/>
      <c r="OGZ82" s="195"/>
      <c r="OHA82" s="195"/>
      <c r="OHB82" s="195"/>
      <c r="OHC82" s="195"/>
      <c r="OHD82" s="195"/>
      <c r="OHE82" s="195"/>
      <c r="OHF82" s="195"/>
      <c r="OHG82" s="195"/>
      <c r="OHH82" s="195"/>
      <c r="OHI82" s="195"/>
      <c r="OHJ82" s="195"/>
      <c r="OHK82" s="195"/>
      <c r="OHL82" s="195"/>
      <c r="OHM82" s="195"/>
      <c r="OHN82" s="195"/>
      <c r="OHO82" s="195"/>
      <c r="OHP82" s="195"/>
      <c r="OHQ82" s="195"/>
      <c r="OHR82" s="195"/>
      <c r="OHS82" s="195"/>
      <c r="OHT82" s="195"/>
      <c r="OHU82" s="195"/>
      <c r="OHV82" s="195"/>
      <c r="OHW82" s="195"/>
      <c r="OHX82" s="195"/>
      <c r="OHY82" s="195"/>
      <c r="OHZ82" s="195"/>
      <c r="OIA82" s="195"/>
      <c r="OIB82" s="195"/>
      <c r="OIC82" s="195"/>
      <c r="OID82" s="195"/>
      <c r="OIE82" s="195"/>
      <c r="OIF82" s="195"/>
      <c r="OIG82" s="195"/>
      <c r="OIH82" s="195"/>
      <c r="OII82" s="195"/>
      <c r="OIJ82" s="195"/>
      <c r="OIK82" s="195"/>
      <c r="OIL82" s="195"/>
      <c r="OIM82" s="195"/>
      <c r="OIN82" s="195"/>
      <c r="OIO82" s="195"/>
      <c r="OIP82" s="195"/>
      <c r="OIQ82" s="195"/>
      <c r="OIR82" s="195"/>
      <c r="OIS82" s="195"/>
      <c r="OIT82" s="195"/>
      <c r="OIU82" s="195"/>
      <c r="OIV82" s="195"/>
      <c r="OIW82" s="195"/>
      <c r="OIX82" s="195"/>
      <c r="OIY82" s="195"/>
      <c r="OIZ82" s="195"/>
      <c r="OJA82" s="195"/>
      <c r="OJB82" s="195"/>
      <c r="OJC82" s="195"/>
      <c r="OJD82" s="195"/>
      <c r="OJE82" s="195"/>
      <c r="OJF82" s="195"/>
      <c r="OJG82" s="195"/>
      <c r="OJH82" s="195"/>
      <c r="OJI82" s="195"/>
      <c r="OJJ82" s="195"/>
      <c r="OJK82" s="195"/>
      <c r="OJL82" s="195"/>
      <c r="OJM82" s="195"/>
      <c r="OJN82" s="195"/>
      <c r="OJO82" s="195"/>
      <c r="OJP82" s="195"/>
      <c r="OJQ82" s="195"/>
      <c r="OJR82" s="195"/>
      <c r="OJS82" s="195"/>
      <c r="OJT82" s="195"/>
      <c r="OJU82" s="195"/>
      <c r="OJV82" s="195"/>
      <c r="OJW82" s="195"/>
      <c r="OJX82" s="195"/>
      <c r="OJY82" s="195"/>
      <c r="OJZ82" s="195"/>
      <c r="OKA82" s="195"/>
      <c r="OKB82" s="195"/>
      <c r="OKC82" s="195"/>
      <c r="OKD82" s="195"/>
      <c r="OKE82" s="195"/>
      <c r="OKF82" s="195"/>
      <c r="OKG82" s="195"/>
      <c r="OKH82" s="195"/>
      <c r="OKI82" s="195"/>
      <c r="OKJ82" s="195"/>
      <c r="OKK82" s="195"/>
      <c r="OKL82" s="195"/>
      <c r="OKM82" s="195"/>
      <c r="OKN82" s="195"/>
      <c r="OKO82" s="195"/>
      <c r="OKP82" s="195"/>
      <c r="OKQ82" s="195"/>
      <c r="OKR82" s="195"/>
      <c r="OKS82" s="195"/>
      <c r="OKT82" s="195"/>
      <c r="OKU82" s="195"/>
      <c r="OKV82" s="195"/>
      <c r="OKW82" s="195"/>
      <c r="OKX82" s="195"/>
      <c r="OKY82" s="195"/>
      <c r="OKZ82" s="195"/>
      <c r="OLA82" s="195"/>
      <c r="OLB82" s="195"/>
      <c r="OLC82" s="195"/>
      <c r="OLD82" s="195"/>
      <c r="OLE82" s="195"/>
      <c r="OLF82" s="195"/>
      <c r="OLG82" s="195"/>
      <c r="OLH82" s="195"/>
      <c r="OLI82" s="195"/>
      <c r="OLJ82" s="195"/>
      <c r="OLK82" s="195"/>
      <c r="OLL82" s="195"/>
      <c r="OLM82" s="195"/>
      <c r="OLN82" s="195"/>
      <c r="OLO82" s="195"/>
      <c r="OLP82" s="195"/>
      <c r="OLQ82" s="195"/>
      <c r="OLR82" s="195"/>
      <c r="OLS82" s="195"/>
      <c r="OLT82" s="195"/>
      <c r="OLU82" s="195"/>
      <c r="OLV82" s="195"/>
      <c r="OLW82" s="195"/>
      <c r="OLX82" s="195"/>
      <c r="OLY82" s="195"/>
      <c r="OLZ82" s="195"/>
      <c r="OMA82" s="195"/>
      <c r="OMB82" s="195"/>
      <c r="OMC82" s="195"/>
      <c r="OMD82" s="195"/>
      <c r="OME82" s="195"/>
      <c r="OMF82" s="195"/>
      <c r="OMG82" s="195"/>
      <c r="OMH82" s="195"/>
      <c r="OMI82" s="195"/>
      <c r="OMJ82" s="195"/>
      <c r="OMK82" s="195"/>
      <c r="OML82" s="195"/>
      <c r="OMM82" s="195"/>
      <c r="OMN82" s="195"/>
      <c r="OMO82" s="195"/>
      <c r="OMP82" s="195"/>
      <c r="OMQ82" s="195"/>
      <c r="OMR82" s="195"/>
      <c r="OMS82" s="195"/>
      <c r="OMT82" s="195"/>
      <c r="OMU82" s="195"/>
      <c r="OMV82" s="195"/>
      <c r="OMW82" s="195"/>
      <c r="OMX82" s="195"/>
      <c r="OMY82" s="195"/>
      <c r="OMZ82" s="195"/>
      <c r="ONA82" s="195"/>
      <c r="ONB82" s="195"/>
      <c r="ONC82" s="195"/>
      <c r="OND82" s="195"/>
      <c r="ONE82" s="195"/>
      <c r="ONF82" s="195"/>
      <c r="ONG82" s="195"/>
      <c r="ONH82" s="195"/>
      <c r="ONI82" s="195"/>
      <c r="ONJ82" s="195"/>
      <c r="ONK82" s="195"/>
      <c r="ONL82" s="195"/>
      <c r="ONM82" s="195"/>
      <c r="ONN82" s="195"/>
      <c r="ONO82" s="195"/>
      <c r="ONP82" s="195"/>
      <c r="ONQ82" s="195"/>
      <c r="ONR82" s="195"/>
      <c r="ONS82" s="195"/>
      <c r="ONT82" s="195"/>
      <c r="ONU82" s="195"/>
      <c r="ONV82" s="195"/>
      <c r="ONW82" s="195"/>
      <c r="ONX82" s="195"/>
      <c r="ONY82" s="195"/>
      <c r="ONZ82" s="195"/>
      <c r="OOA82" s="195"/>
      <c r="OOB82" s="195"/>
      <c r="OOC82" s="195"/>
      <c r="OOD82" s="195"/>
      <c r="OOE82" s="195"/>
      <c r="OOF82" s="195"/>
      <c r="OOG82" s="195"/>
      <c r="OOH82" s="195"/>
      <c r="OOI82" s="195"/>
      <c r="OOJ82" s="195"/>
      <c r="OOK82" s="195"/>
      <c r="OOL82" s="195"/>
      <c r="OOM82" s="195"/>
      <c r="OON82" s="195"/>
      <c r="OOO82" s="195"/>
      <c r="OOP82" s="195"/>
      <c r="OOQ82" s="195"/>
      <c r="OOR82" s="195"/>
      <c r="OOS82" s="195"/>
      <c r="OOT82" s="195"/>
      <c r="OOU82" s="195"/>
      <c r="OOV82" s="195"/>
      <c r="OOW82" s="195"/>
      <c r="OOX82" s="195"/>
      <c r="OOY82" s="195"/>
      <c r="OOZ82" s="195"/>
      <c r="OPA82" s="195"/>
      <c r="OPB82" s="195"/>
      <c r="OPC82" s="195"/>
      <c r="OPD82" s="195"/>
      <c r="OPE82" s="195"/>
      <c r="OPF82" s="195"/>
      <c r="OPG82" s="195"/>
      <c r="OPH82" s="195"/>
      <c r="OPI82" s="195"/>
      <c r="OPJ82" s="195"/>
      <c r="OPK82" s="195"/>
      <c r="OPL82" s="195"/>
      <c r="OPM82" s="195"/>
      <c r="OPN82" s="195"/>
      <c r="OPO82" s="195"/>
      <c r="OPP82" s="195"/>
      <c r="OPQ82" s="195"/>
      <c r="OPR82" s="195"/>
      <c r="OPS82" s="195"/>
      <c r="OPT82" s="195"/>
      <c r="OPU82" s="195"/>
      <c r="OPV82" s="195"/>
      <c r="OPW82" s="195"/>
      <c r="OPX82" s="195"/>
      <c r="OPY82" s="195"/>
      <c r="OPZ82" s="195"/>
      <c r="OQA82" s="195"/>
      <c r="OQB82" s="195"/>
      <c r="OQC82" s="195"/>
      <c r="OQD82" s="195"/>
      <c r="OQE82" s="195"/>
      <c r="OQF82" s="195"/>
      <c r="OQG82" s="195"/>
      <c r="OQH82" s="195"/>
      <c r="OQI82" s="195"/>
      <c r="OQJ82" s="195"/>
      <c r="OQK82" s="195"/>
      <c r="OQL82" s="195"/>
      <c r="OQM82" s="195"/>
      <c r="OQN82" s="195"/>
      <c r="OQO82" s="195"/>
      <c r="OQP82" s="195"/>
      <c r="OQQ82" s="195"/>
      <c r="OQR82" s="195"/>
      <c r="OQS82" s="195"/>
      <c r="OQT82" s="195"/>
      <c r="OQU82" s="195"/>
      <c r="OQV82" s="195"/>
      <c r="OQW82" s="195"/>
      <c r="OQX82" s="195"/>
      <c r="OQY82" s="195"/>
      <c r="OQZ82" s="195"/>
      <c r="ORA82" s="195"/>
      <c r="ORB82" s="195"/>
      <c r="ORC82" s="195"/>
      <c r="ORD82" s="195"/>
      <c r="ORE82" s="195"/>
      <c r="ORF82" s="195"/>
      <c r="ORG82" s="195"/>
      <c r="ORH82" s="195"/>
      <c r="ORI82" s="195"/>
      <c r="ORJ82" s="195"/>
      <c r="ORK82" s="195"/>
      <c r="ORL82" s="195"/>
      <c r="ORM82" s="195"/>
      <c r="ORN82" s="195"/>
      <c r="ORO82" s="195"/>
      <c r="ORP82" s="195"/>
      <c r="ORQ82" s="195"/>
      <c r="ORR82" s="195"/>
      <c r="ORS82" s="195"/>
      <c r="ORT82" s="195"/>
      <c r="ORU82" s="195"/>
      <c r="ORV82" s="195"/>
      <c r="ORW82" s="195"/>
      <c r="ORX82" s="195"/>
      <c r="ORY82" s="195"/>
      <c r="ORZ82" s="195"/>
      <c r="OSA82" s="195"/>
      <c r="OSB82" s="195"/>
      <c r="OSC82" s="195"/>
      <c r="OSD82" s="195"/>
      <c r="OSE82" s="195"/>
      <c r="OSF82" s="195"/>
      <c r="OSG82" s="195"/>
      <c r="OSH82" s="195"/>
      <c r="OSI82" s="195"/>
      <c r="OSJ82" s="195"/>
      <c r="OSK82" s="195"/>
      <c r="OSL82" s="195"/>
      <c r="OSM82" s="195"/>
      <c r="OSN82" s="195"/>
      <c r="OSO82" s="195"/>
      <c r="OSP82" s="195"/>
      <c r="OSQ82" s="195"/>
      <c r="OSR82" s="195"/>
      <c r="OSS82" s="195"/>
      <c r="OST82" s="195"/>
      <c r="OSU82" s="195"/>
      <c r="OSV82" s="195"/>
      <c r="OSW82" s="195"/>
      <c r="OSX82" s="195"/>
      <c r="OSY82" s="195"/>
      <c r="OSZ82" s="195"/>
      <c r="OTA82" s="195"/>
      <c r="OTB82" s="195"/>
      <c r="OTC82" s="195"/>
      <c r="OTD82" s="195"/>
      <c r="OTE82" s="195"/>
      <c r="OTF82" s="195"/>
      <c r="OTG82" s="195"/>
      <c r="OTH82" s="195"/>
      <c r="OTI82" s="195"/>
      <c r="OTJ82" s="195"/>
      <c r="OTK82" s="195"/>
      <c r="OTL82" s="195"/>
      <c r="OTM82" s="195"/>
      <c r="OTN82" s="195"/>
      <c r="OTO82" s="195"/>
      <c r="OTP82" s="195"/>
      <c r="OTQ82" s="195"/>
      <c r="OTR82" s="195"/>
      <c r="OTS82" s="195"/>
      <c r="OTT82" s="195"/>
      <c r="OTU82" s="195"/>
      <c r="OTV82" s="195"/>
      <c r="OTW82" s="195"/>
      <c r="OTX82" s="195"/>
      <c r="OTY82" s="195"/>
      <c r="OTZ82" s="195"/>
      <c r="OUA82" s="195"/>
      <c r="OUB82" s="195"/>
      <c r="OUC82" s="195"/>
      <c r="OUD82" s="195"/>
      <c r="OUE82" s="195"/>
      <c r="OUF82" s="195"/>
      <c r="OUG82" s="195"/>
      <c r="OUH82" s="195"/>
      <c r="OUI82" s="195"/>
      <c r="OUJ82" s="195"/>
      <c r="OUK82" s="195"/>
      <c r="OUL82" s="195"/>
      <c r="OUM82" s="195"/>
      <c r="OUN82" s="195"/>
      <c r="OUO82" s="195"/>
      <c r="OUP82" s="195"/>
      <c r="OUQ82" s="195"/>
      <c r="OUR82" s="195"/>
      <c r="OUS82" s="195"/>
      <c r="OUT82" s="195"/>
      <c r="OUU82" s="195"/>
      <c r="OUV82" s="195"/>
      <c r="OUW82" s="195"/>
      <c r="OUX82" s="195"/>
      <c r="OUY82" s="195"/>
      <c r="OUZ82" s="195"/>
      <c r="OVA82" s="195"/>
      <c r="OVB82" s="195"/>
      <c r="OVC82" s="195"/>
      <c r="OVD82" s="195"/>
      <c r="OVE82" s="195"/>
      <c r="OVF82" s="195"/>
      <c r="OVG82" s="195"/>
      <c r="OVH82" s="195"/>
      <c r="OVI82" s="195"/>
      <c r="OVJ82" s="195"/>
      <c r="OVK82" s="195"/>
      <c r="OVL82" s="195"/>
      <c r="OVM82" s="195"/>
      <c r="OVN82" s="195"/>
      <c r="OVO82" s="195"/>
      <c r="OVP82" s="195"/>
      <c r="OVQ82" s="195"/>
      <c r="OVR82" s="195"/>
      <c r="OVS82" s="195"/>
      <c r="OVT82" s="195"/>
      <c r="OVU82" s="195"/>
      <c r="OVV82" s="195"/>
      <c r="OVW82" s="195"/>
      <c r="OVX82" s="195"/>
      <c r="OVY82" s="195"/>
      <c r="OVZ82" s="195"/>
      <c r="OWA82" s="195"/>
      <c r="OWB82" s="195"/>
      <c r="OWC82" s="195"/>
      <c r="OWD82" s="195"/>
      <c r="OWE82" s="195"/>
      <c r="OWF82" s="195"/>
      <c r="OWG82" s="195"/>
      <c r="OWH82" s="195"/>
      <c r="OWI82" s="195"/>
      <c r="OWJ82" s="195"/>
      <c r="OWK82" s="195"/>
      <c r="OWL82" s="195"/>
      <c r="OWM82" s="195"/>
      <c r="OWN82" s="195"/>
      <c r="OWO82" s="195"/>
      <c r="OWP82" s="195"/>
      <c r="OWQ82" s="195"/>
      <c r="OWR82" s="195"/>
      <c r="OWS82" s="195"/>
      <c r="OWT82" s="195"/>
      <c r="OWU82" s="195"/>
      <c r="OWV82" s="195"/>
      <c r="OWW82" s="195"/>
      <c r="OWX82" s="195"/>
      <c r="OWY82" s="195"/>
      <c r="OWZ82" s="195"/>
      <c r="OXA82" s="195"/>
      <c r="OXB82" s="195"/>
      <c r="OXC82" s="195"/>
      <c r="OXD82" s="195"/>
      <c r="OXE82" s="195"/>
      <c r="OXF82" s="195"/>
      <c r="OXG82" s="195"/>
      <c r="OXH82" s="195"/>
      <c r="OXI82" s="195"/>
      <c r="OXJ82" s="195"/>
      <c r="OXK82" s="195"/>
      <c r="OXL82" s="195"/>
      <c r="OXM82" s="195"/>
      <c r="OXN82" s="195"/>
      <c r="OXO82" s="195"/>
      <c r="OXP82" s="195"/>
      <c r="OXQ82" s="195"/>
      <c r="OXR82" s="195"/>
      <c r="OXS82" s="195"/>
      <c r="OXT82" s="195"/>
      <c r="OXU82" s="195"/>
      <c r="OXV82" s="195"/>
      <c r="OXW82" s="195"/>
      <c r="OXX82" s="195"/>
      <c r="OXY82" s="195"/>
      <c r="OXZ82" s="195"/>
      <c r="OYA82" s="195"/>
      <c r="OYB82" s="195"/>
      <c r="OYC82" s="195"/>
      <c r="OYD82" s="195"/>
      <c r="OYE82" s="195"/>
      <c r="OYF82" s="195"/>
      <c r="OYG82" s="195"/>
      <c r="OYH82" s="195"/>
      <c r="OYI82" s="195"/>
      <c r="OYJ82" s="195"/>
      <c r="OYK82" s="195"/>
      <c r="OYL82" s="195"/>
      <c r="OYM82" s="195"/>
      <c r="OYN82" s="195"/>
      <c r="OYO82" s="195"/>
      <c r="OYP82" s="195"/>
      <c r="OYQ82" s="195"/>
      <c r="OYR82" s="195"/>
      <c r="OYS82" s="195"/>
      <c r="OYT82" s="195"/>
      <c r="OYU82" s="195"/>
      <c r="OYV82" s="195"/>
      <c r="OYW82" s="195"/>
      <c r="OYX82" s="195"/>
      <c r="OYY82" s="195"/>
      <c r="OYZ82" s="195"/>
      <c r="OZA82" s="195"/>
      <c r="OZB82" s="195"/>
      <c r="OZC82" s="195"/>
      <c r="OZD82" s="195"/>
      <c r="OZE82" s="195"/>
      <c r="OZF82" s="195"/>
      <c r="OZG82" s="195"/>
      <c r="OZH82" s="195"/>
      <c r="OZI82" s="195"/>
      <c r="OZJ82" s="195"/>
      <c r="OZK82" s="195"/>
      <c r="OZL82" s="195"/>
      <c r="OZM82" s="195"/>
      <c r="OZN82" s="195"/>
      <c r="OZO82" s="195"/>
      <c r="OZP82" s="195"/>
      <c r="OZQ82" s="195"/>
      <c r="OZR82" s="195"/>
      <c r="OZS82" s="195"/>
      <c r="OZT82" s="195"/>
      <c r="OZU82" s="195"/>
      <c r="OZV82" s="195"/>
      <c r="OZW82" s="195"/>
      <c r="OZX82" s="195"/>
      <c r="OZY82" s="195"/>
      <c r="OZZ82" s="195"/>
      <c r="PAA82" s="195"/>
      <c r="PAB82" s="195"/>
      <c r="PAC82" s="195"/>
      <c r="PAD82" s="195"/>
      <c r="PAE82" s="195"/>
      <c r="PAF82" s="195"/>
      <c r="PAG82" s="195"/>
      <c r="PAH82" s="195"/>
      <c r="PAI82" s="195"/>
      <c r="PAJ82" s="195"/>
      <c r="PAK82" s="195"/>
      <c r="PAL82" s="195"/>
      <c r="PAM82" s="195"/>
      <c r="PAN82" s="195"/>
      <c r="PAO82" s="195"/>
      <c r="PAP82" s="195"/>
      <c r="PAQ82" s="195"/>
      <c r="PAR82" s="195"/>
      <c r="PAS82" s="195"/>
      <c r="PAT82" s="195"/>
      <c r="PAU82" s="195"/>
      <c r="PAV82" s="195"/>
      <c r="PAW82" s="195"/>
      <c r="PAX82" s="195"/>
      <c r="PAY82" s="195"/>
      <c r="PAZ82" s="195"/>
      <c r="PBA82" s="195"/>
      <c r="PBB82" s="195"/>
      <c r="PBC82" s="195"/>
      <c r="PBD82" s="195"/>
      <c r="PBE82" s="195"/>
      <c r="PBF82" s="195"/>
      <c r="PBG82" s="195"/>
      <c r="PBH82" s="195"/>
      <c r="PBI82" s="195"/>
      <c r="PBJ82" s="195"/>
      <c r="PBK82" s="195"/>
      <c r="PBL82" s="195"/>
      <c r="PBM82" s="195"/>
      <c r="PBN82" s="195"/>
      <c r="PBO82" s="195"/>
      <c r="PBP82" s="195"/>
      <c r="PBQ82" s="195"/>
      <c r="PBR82" s="195"/>
      <c r="PBS82" s="195"/>
      <c r="PBT82" s="195"/>
      <c r="PBU82" s="195"/>
      <c r="PBV82" s="195"/>
      <c r="PBW82" s="195"/>
      <c r="PBX82" s="195"/>
      <c r="PBY82" s="195"/>
      <c r="PBZ82" s="195"/>
      <c r="PCA82" s="195"/>
      <c r="PCB82" s="195"/>
      <c r="PCC82" s="195"/>
      <c r="PCD82" s="195"/>
      <c r="PCE82" s="195"/>
      <c r="PCF82" s="195"/>
      <c r="PCG82" s="195"/>
      <c r="PCH82" s="195"/>
      <c r="PCI82" s="195"/>
      <c r="PCJ82" s="195"/>
      <c r="PCK82" s="195"/>
      <c r="PCL82" s="195"/>
      <c r="PCM82" s="195"/>
      <c r="PCN82" s="195"/>
      <c r="PCO82" s="195"/>
      <c r="PCP82" s="195"/>
      <c r="PCQ82" s="195"/>
      <c r="PCR82" s="195"/>
      <c r="PCS82" s="195"/>
      <c r="PCT82" s="195"/>
      <c r="PCU82" s="195"/>
      <c r="PCV82" s="195"/>
      <c r="PCW82" s="195"/>
      <c r="PCX82" s="195"/>
      <c r="PCY82" s="195"/>
      <c r="PCZ82" s="195"/>
      <c r="PDA82" s="195"/>
      <c r="PDB82" s="195"/>
      <c r="PDC82" s="195"/>
      <c r="PDD82" s="195"/>
      <c r="PDE82" s="195"/>
      <c r="PDF82" s="195"/>
      <c r="PDG82" s="195"/>
      <c r="PDH82" s="195"/>
      <c r="PDI82" s="195"/>
      <c r="PDJ82" s="195"/>
      <c r="PDK82" s="195"/>
      <c r="PDL82" s="195"/>
      <c r="PDM82" s="195"/>
      <c r="PDN82" s="195"/>
      <c r="PDO82" s="195"/>
      <c r="PDP82" s="195"/>
      <c r="PDQ82" s="195"/>
      <c r="PDR82" s="195"/>
      <c r="PDS82" s="195"/>
      <c r="PDT82" s="195"/>
      <c r="PDU82" s="195"/>
      <c r="PDV82" s="195"/>
      <c r="PDW82" s="195"/>
      <c r="PDX82" s="195"/>
      <c r="PDY82" s="195"/>
      <c r="PDZ82" s="195"/>
      <c r="PEA82" s="195"/>
      <c r="PEB82" s="195"/>
      <c r="PEC82" s="195"/>
      <c r="PED82" s="195"/>
      <c r="PEE82" s="195"/>
      <c r="PEF82" s="195"/>
      <c r="PEG82" s="195"/>
      <c r="PEH82" s="195"/>
      <c r="PEI82" s="195"/>
      <c r="PEJ82" s="195"/>
      <c r="PEK82" s="195"/>
      <c r="PEL82" s="195"/>
      <c r="PEM82" s="195"/>
      <c r="PEN82" s="195"/>
      <c r="PEO82" s="195"/>
      <c r="PEP82" s="195"/>
      <c r="PEQ82" s="195"/>
      <c r="PER82" s="195"/>
      <c r="PES82" s="195"/>
      <c r="PET82" s="195"/>
      <c r="PEU82" s="195"/>
      <c r="PEV82" s="195"/>
      <c r="PEW82" s="195"/>
      <c r="PEX82" s="195"/>
      <c r="PEY82" s="195"/>
      <c r="PEZ82" s="195"/>
      <c r="PFA82" s="195"/>
      <c r="PFB82" s="195"/>
      <c r="PFC82" s="195"/>
      <c r="PFD82" s="195"/>
      <c r="PFE82" s="195"/>
      <c r="PFF82" s="195"/>
      <c r="PFG82" s="195"/>
      <c r="PFH82" s="195"/>
      <c r="PFI82" s="195"/>
      <c r="PFJ82" s="195"/>
      <c r="PFK82" s="195"/>
      <c r="PFL82" s="195"/>
      <c r="PFM82" s="195"/>
      <c r="PFN82" s="195"/>
      <c r="PFO82" s="195"/>
      <c r="PFP82" s="195"/>
      <c r="PFQ82" s="195"/>
      <c r="PFR82" s="195"/>
      <c r="PFS82" s="195"/>
      <c r="PFT82" s="195"/>
      <c r="PFU82" s="195"/>
      <c r="PFV82" s="195"/>
      <c r="PFW82" s="195"/>
      <c r="PFX82" s="195"/>
      <c r="PFY82" s="195"/>
      <c r="PFZ82" s="195"/>
      <c r="PGA82" s="195"/>
      <c r="PGB82" s="195"/>
      <c r="PGC82" s="195"/>
      <c r="PGD82" s="195"/>
      <c r="PGE82" s="195"/>
      <c r="PGF82" s="195"/>
      <c r="PGG82" s="195"/>
      <c r="PGH82" s="195"/>
      <c r="PGI82" s="195"/>
      <c r="PGJ82" s="195"/>
      <c r="PGK82" s="195"/>
      <c r="PGL82" s="195"/>
      <c r="PGM82" s="195"/>
      <c r="PGN82" s="195"/>
      <c r="PGO82" s="195"/>
      <c r="PGP82" s="195"/>
      <c r="PGQ82" s="195"/>
      <c r="PGR82" s="195"/>
      <c r="PGS82" s="195"/>
      <c r="PGT82" s="195"/>
      <c r="PGU82" s="195"/>
      <c r="PGV82" s="195"/>
      <c r="PGW82" s="195"/>
      <c r="PGX82" s="195"/>
      <c r="PGY82" s="195"/>
      <c r="PGZ82" s="195"/>
      <c r="PHA82" s="195"/>
      <c r="PHB82" s="195"/>
      <c r="PHC82" s="195"/>
      <c r="PHD82" s="195"/>
      <c r="PHE82" s="195"/>
      <c r="PHF82" s="195"/>
      <c r="PHG82" s="195"/>
      <c r="PHH82" s="195"/>
      <c r="PHI82" s="195"/>
      <c r="PHJ82" s="195"/>
      <c r="PHK82" s="195"/>
      <c r="PHL82" s="195"/>
      <c r="PHM82" s="195"/>
      <c r="PHN82" s="195"/>
      <c r="PHO82" s="195"/>
      <c r="PHP82" s="195"/>
      <c r="PHQ82" s="195"/>
      <c r="PHR82" s="195"/>
      <c r="PHS82" s="195"/>
      <c r="PHT82" s="195"/>
      <c r="PHU82" s="195"/>
      <c r="PHV82" s="195"/>
      <c r="PHW82" s="195"/>
      <c r="PHX82" s="195"/>
      <c r="PHY82" s="195"/>
      <c r="PHZ82" s="195"/>
      <c r="PIA82" s="195"/>
      <c r="PIB82" s="195"/>
      <c r="PIC82" s="195"/>
      <c r="PID82" s="195"/>
      <c r="PIE82" s="195"/>
      <c r="PIF82" s="195"/>
      <c r="PIG82" s="195"/>
      <c r="PIH82" s="195"/>
      <c r="PII82" s="195"/>
      <c r="PIJ82" s="195"/>
      <c r="PIK82" s="195"/>
      <c r="PIL82" s="195"/>
      <c r="PIM82" s="195"/>
      <c r="PIN82" s="195"/>
      <c r="PIO82" s="195"/>
      <c r="PIP82" s="195"/>
      <c r="PIQ82" s="195"/>
      <c r="PIR82" s="195"/>
      <c r="PIS82" s="195"/>
      <c r="PIT82" s="195"/>
      <c r="PIU82" s="195"/>
      <c r="PIV82" s="195"/>
      <c r="PIW82" s="195"/>
      <c r="PIX82" s="195"/>
      <c r="PIY82" s="195"/>
      <c r="PIZ82" s="195"/>
      <c r="PJA82" s="195"/>
      <c r="PJB82" s="195"/>
      <c r="PJC82" s="195"/>
      <c r="PJD82" s="195"/>
      <c r="PJE82" s="195"/>
      <c r="PJF82" s="195"/>
      <c r="PJG82" s="195"/>
      <c r="PJH82" s="195"/>
      <c r="PJI82" s="195"/>
      <c r="PJJ82" s="195"/>
      <c r="PJK82" s="195"/>
      <c r="PJL82" s="195"/>
      <c r="PJM82" s="195"/>
      <c r="PJN82" s="195"/>
      <c r="PJO82" s="195"/>
      <c r="PJP82" s="195"/>
      <c r="PJQ82" s="195"/>
      <c r="PJR82" s="195"/>
      <c r="PJS82" s="195"/>
      <c r="PJT82" s="195"/>
      <c r="PJU82" s="195"/>
      <c r="PJV82" s="195"/>
      <c r="PJW82" s="195"/>
      <c r="PJX82" s="195"/>
      <c r="PJY82" s="195"/>
      <c r="PJZ82" s="195"/>
      <c r="PKA82" s="195"/>
      <c r="PKB82" s="195"/>
      <c r="PKC82" s="195"/>
      <c r="PKD82" s="195"/>
      <c r="PKE82" s="195"/>
      <c r="PKF82" s="195"/>
      <c r="PKG82" s="195"/>
      <c r="PKH82" s="195"/>
      <c r="PKI82" s="195"/>
      <c r="PKJ82" s="195"/>
      <c r="PKK82" s="195"/>
      <c r="PKL82" s="195"/>
      <c r="PKM82" s="195"/>
      <c r="PKN82" s="195"/>
      <c r="PKO82" s="195"/>
      <c r="PKP82" s="195"/>
      <c r="PKQ82" s="195"/>
      <c r="PKR82" s="195"/>
      <c r="PKS82" s="195"/>
      <c r="PKT82" s="195"/>
      <c r="PKU82" s="195"/>
      <c r="PKV82" s="195"/>
      <c r="PKW82" s="195"/>
      <c r="PKX82" s="195"/>
      <c r="PKY82" s="195"/>
      <c r="PKZ82" s="195"/>
      <c r="PLA82" s="195"/>
      <c r="PLB82" s="195"/>
      <c r="PLC82" s="195"/>
      <c r="PLD82" s="195"/>
      <c r="PLE82" s="195"/>
      <c r="PLF82" s="195"/>
      <c r="PLG82" s="195"/>
      <c r="PLH82" s="195"/>
      <c r="PLI82" s="195"/>
      <c r="PLJ82" s="195"/>
      <c r="PLK82" s="195"/>
      <c r="PLL82" s="195"/>
      <c r="PLM82" s="195"/>
      <c r="PLN82" s="195"/>
      <c r="PLO82" s="195"/>
      <c r="PLP82" s="195"/>
      <c r="PLQ82" s="195"/>
      <c r="PLR82" s="195"/>
      <c r="PLS82" s="195"/>
      <c r="PLT82" s="195"/>
      <c r="PLU82" s="195"/>
      <c r="PLV82" s="195"/>
      <c r="PLW82" s="195"/>
      <c r="PLX82" s="195"/>
      <c r="PLY82" s="195"/>
      <c r="PLZ82" s="195"/>
      <c r="PMA82" s="195"/>
      <c r="PMB82" s="195"/>
      <c r="PMC82" s="195"/>
      <c r="PMD82" s="195"/>
      <c r="PME82" s="195"/>
      <c r="PMF82" s="195"/>
      <c r="PMG82" s="195"/>
      <c r="PMH82" s="195"/>
      <c r="PMI82" s="195"/>
      <c r="PMJ82" s="195"/>
      <c r="PMK82" s="195"/>
      <c r="PML82" s="195"/>
      <c r="PMM82" s="195"/>
      <c r="PMN82" s="195"/>
      <c r="PMO82" s="195"/>
      <c r="PMP82" s="195"/>
      <c r="PMQ82" s="195"/>
      <c r="PMR82" s="195"/>
      <c r="PMS82" s="195"/>
      <c r="PMT82" s="195"/>
      <c r="PMU82" s="195"/>
      <c r="PMV82" s="195"/>
      <c r="PMW82" s="195"/>
      <c r="PMX82" s="195"/>
      <c r="PMY82" s="195"/>
      <c r="PMZ82" s="195"/>
      <c r="PNA82" s="195"/>
      <c r="PNB82" s="195"/>
      <c r="PNC82" s="195"/>
      <c r="PND82" s="195"/>
      <c r="PNE82" s="195"/>
      <c r="PNF82" s="195"/>
      <c r="PNG82" s="195"/>
      <c r="PNH82" s="195"/>
      <c r="PNI82" s="195"/>
      <c r="PNJ82" s="195"/>
      <c r="PNK82" s="195"/>
      <c r="PNL82" s="195"/>
      <c r="PNM82" s="195"/>
      <c r="PNN82" s="195"/>
      <c r="PNO82" s="195"/>
      <c r="PNP82" s="195"/>
      <c r="PNQ82" s="195"/>
      <c r="PNR82" s="195"/>
      <c r="PNS82" s="195"/>
      <c r="PNT82" s="195"/>
      <c r="PNU82" s="195"/>
      <c r="PNV82" s="195"/>
      <c r="PNW82" s="195"/>
      <c r="PNX82" s="195"/>
      <c r="PNY82" s="195"/>
      <c r="PNZ82" s="195"/>
      <c r="POA82" s="195"/>
      <c r="POB82" s="195"/>
      <c r="POC82" s="195"/>
      <c r="POD82" s="195"/>
      <c r="POE82" s="195"/>
      <c r="POF82" s="195"/>
      <c r="POG82" s="195"/>
      <c r="POH82" s="195"/>
      <c r="POI82" s="195"/>
      <c r="POJ82" s="195"/>
      <c r="POK82" s="195"/>
      <c r="POL82" s="195"/>
      <c r="POM82" s="195"/>
      <c r="PON82" s="195"/>
      <c r="POO82" s="195"/>
      <c r="POP82" s="195"/>
      <c r="POQ82" s="195"/>
      <c r="POR82" s="195"/>
      <c r="POS82" s="195"/>
      <c r="POT82" s="195"/>
      <c r="POU82" s="195"/>
      <c r="POV82" s="195"/>
      <c r="POW82" s="195"/>
      <c r="POX82" s="195"/>
      <c r="POY82" s="195"/>
      <c r="POZ82" s="195"/>
      <c r="PPA82" s="195"/>
      <c r="PPB82" s="195"/>
      <c r="PPC82" s="195"/>
      <c r="PPD82" s="195"/>
      <c r="PPE82" s="195"/>
      <c r="PPF82" s="195"/>
      <c r="PPG82" s="195"/>
      <c r="PPH82" s="195"/>
      <c r="PPI82" s="195"/>
      <c r="PPJ82" s="195"/>
      <c r="PPK82" s="195"/>
      <c r="PPL82" s="195"/>
      <c r="PPM82" s="195"/>
      <c r="PPN82" s="195"/>
      <c r="PPO82" s="195"/>
      <c r="PPP82" s="195"/>
      <c r="PPQ82" s="195"/>
      <c r="PPR82" s="195"/>
      <c r="PPS82" s="195"/>
      <c r="PPT82" s="195"/>
      <c r="PPU82" s="195"/>
      <c r="PPV82" s="195"/>
      <c r="PPW82" s="195"/>
      <c r="PPX82" s="195"/>
      <c r="PPY82" s="195"/>
      <c r="PPZ82" s="195"/>
      <c r="PQA82" s="195"/>
      <c r="PQB82" s="195"/>
      <c r="PQC82" s="195"/>
      <c r="PQD82" s="195"/>
      <c r="PQE82" s="195"/>
      <c r="PQF82" s="195"/>
      <c r="PQG82" s="195"/>
      <c r="PQH82" s="195"/>
      <c r="PQI82" s="195"/>
      <c r="PQJ82" s="195"/>
      <c r="PQK82" s="195"/>
      <c r="PQL82" s="195"/>
      <c r="PQM82" s="195"/>
      <c r="PQN82" s="195"/>
      <c r="PQO82" s="195"/>
      <c r="PQP82" s="195"/>
      <c r="PQQ82" s="195"/>
      <c r="PQR82" s="195"/>
      <c r="PQS82" s="195"/>
      <c r="PQT82" s="195"/>
      <c r="PQU82" s="195"/>
      <c r="PQV82" s="195"/>
      <c r="PQW82" s="195"/>
      <c r="PQX82" s="195"/>
      <c r="PQY82" s="195"/>
      <c r="PQZ82" s="195"/>
      <c r="PRA82" s="195"/>
      <c r="PRB82" s="195"/>
      <c r="PRC82" s="195"/>
      <c r="PRD82" s="195"/>
      <c r="PRE82" s="195"/>
      <c r="PRF82" s="195"/>
      <c r="PRG82" s="195"/>
      <c r="PRH82" s="195"/>
      <c r="PRI82" s="195"/>
      <c r="PRJ82" s="195"/>
      <c r="PRK82" s="195"/>
      <c r="PRL82" s="195"/>
      <c r="PRM82" s="195"/>
      <c r="PRN82" s="195"/>
      <c r="PRO82" s="195"/>
      <c r="PRP82" s="195"/>
      <c r="PRQ82" s="195"/>
      <c r="PRR82" s="195"/>
      <c r="PRS82" s="195"/>
      <c r="PRT82" s="195"/>
      <c r="PRU82" s="195"/>
      <c r="PRV82" s="195"/>
      <c r="PRW82" s="195"/>
      <c r="PRX82" s="195"/>
      <c r="PRY82" s="195"/>
      <c r="PRZ82" s="195"/>
      <c r="PSA82" s="195"/>
      <c r="PSB82" s="195"/>
      <c r="PSC82" s="195"/>
      <c r="PSD82" s="195"/>
      <c r="PSE82" s="195"/>
      <c r="PSF82" s="195"/>
      <c r="PSG82" s="195"/>
      <c r="PSH82" s="195"/>
      <c r="PSI82" s="195"/>
      <c r="PSJ82" s="195"/>
      <c r="PSK82" s="195"/>
      <c r="PSL82" s="195"/>
      <c r="PSM82" s="195"/>
      <c r="PSN82" s="195"/>
      <c r="PSO82" s="195"/>
      <c r="PSP82" s="195"/>
      <c r="PSQ82" s="195"/>
      <c r="PSR82" s="195"/>
      <c r="PSS82" s="195"/>
      <c r="PST82" s="195"/>
      <c r="PSU82" s="195"/>
      <c r="PSV82" s="195"/>
      <c r="PSW82" s="195"/>
      <c r="PSX82" s="195"/>
      <c r="PSY82" s="195"/>
      <c r="PSZ82" s="195"/>
      <c r="PTA82" s="195"/>
      <c r="PTB82" s="195"/>
      <c r="PTC82" s="195"/>
      <c r="PTD82" s="195"/>
      <c r="PTE82" s="195"/>
      <c r="PTF82" s="195"/>
      <c r="PTG82" s="195"/>
      <c r="PTH82" s="195"/>
      <c r="PTI82" s="195"/>
      <c r="PTJ82" s="195"/>
      <c r="PTK82" s="195"/>
      <c r="PTL82" s="195"/>
      <c r="PTM82" s="195"/>
      <c r="PTN82" s="195"/>
      <c r="PTO82" s="195"/>
      <c r="PTP82" s="195"/>
      <c r="PTQ82" s="195"/>
      <c r="PTR82" s="195"/>
      <c r="PTS82" s="195"/>
      <c r="PTT82" s="195"/>
      <c r="PTU82" s="195"/>
      <c r="PTV82" s="195"/>
      <c r="PTW82" s="195"/>
      <c r="PTX82" s="195"/>
      <c r="PTY82" s="195"/>
      <c r="PTZ82" s="195"/>
      <c r="PUA82" s="195"/>
      <c r="PUB82" s="195"/>
      <c r="PUC82" s="195"/>
      <c r="PUD82" s="195"/>
      <c r="PUE82" s="195"/>
      <c r="PUF82" s="195"/>
      <c r="PUG82" s="195"/>
      <c r="PUH82" s="195"/>
      <c r="PUI82" s="195"/>
      <c r="PUJ82" s="195"/>
      <c r="PUK82" s="195"/>
      <c r="PUL82" s="195"/>
      <c r="PUM82" s="195"/>
      <c r="PUN82" s="195"/>
      <c r="PUO82" s="195"/>
      <c r="PUP82" s="195"/>
      <c r="PUQ82" s="195"/>
      <c r="PUR82" s="195"/>
      <c r="PUS82" s="195"/>
      <c r="PUT82" s="195"/>
      <c r="PUU82" s="195"/>
      <c r="PUV82" s="195"/>
      <c r="PUW82" s="195"/>
      <c r="PUX82" s="195"/>
      <c r="PUY82" s="195"/>
      <c r="PUZ82" s="195"/>
      <c r="PVA82" s="195"/>
      <c r="PVB82" s="195"/>
      <c r="PVC82" s="195"/>
      <c r="PVD82" s="195"/>
      <c r="PVE82" s="195"/>
      <c r="PVF82" s="195"/>
      <c r="PVG82" s="195"/>
      <c r="PVH82" s="195"/>
      <c r="PVI82" s="195"/>
      <c r="PVJ82" s="195"/>
      <c r="PVK82" s="195"/>
      <c r="PVL82" s="195"/>
      <c r="PVM82" s="195"/>
      <c r="PVN82" s="195"/>
      <c r="PVO82" s="195"/>
      <c r="PVP82" s="195"/>
      <c r="PVQ82" s="195"/>
      <c r="PVR82" s="195"/>
      <c r="PVS82" s="195"/>
      <c r="PVT82" s="195"/>
      <c r="PVU82" s="195"/>
      <c r="PVV82" s="195"/>
      <c r="PVW82" s="195"/>
      <c r="PVX82" s="195"/>
      <c r="PVY82" s="195"/>
      <c r="PVZ82" s="195"/>
      <c r="PWA82" s="195"/>
      <c r="PWB82" s="195"/>
      <c r="PWC82" s="195"/>
      <c r="PWD82" s="195"/>
      <c r="PWE82" s="195"/>
      <c r="PWF82" s="195"/>
      <c r="PWG82" s="195"/>
      <c r="PWH82" s="195"/>
      <c r="PWI82" s="195"/>
      <c r="PWJ82" s="195"/>
      <c r="PWK82" s="195"/>
      <c r="PWL82" s="195"/>
      <c r="PWM82" s="195"/>
      <c r="PWN82" s="195"/>
      <c r="PWO82" s="195"/>
      <c r="PWP82" s="195"/>
      <c r="PWQ82" s="195"/>
      <c r="PWR82" s="195"/>
      <c r="PWS82" s="195"/>
      <c r="PWT82" s="195"/>
      <c r="PWU82" s="195"/>
      <c r="PWV82" s="195"/>
      <c r="PWW82" s="195"/>
      <c r="PWX82" s="195"/>
      <c r="PWY82" s="195"/>
      <c r="PWZ82" s="195"/>
      <c r="PXA82" s="195"/>
      <c r="PXB82" s="195"/>
      <c r="PXC82" s="195"/>
      <c r="PXD82" s="195"/>
      <c r="PXE82" s="195"/>
      <c r="PXF82" s="195"/>
      <c r="PXG82" s="195"/>
      <c r="PXH82" s="195"/>
      <c r="PXI82" s="195"/>
      <c r="PXJ82" s="195"/>
      <c r="PXK82" s="195"/>
      <c r="PXL82" s="195"/>
      <c r="PXM82" s="195"/>
      <c r="PXN82" s="195"/>
      <c r="PXO82" s="195"/>
      <c r="PXP82" s="195"/>
      <c r="PXQ82" s="195"/>
      <c r="PXR82" s="195"/>
      <c r="PXS82" s="195"/>
      <c r="PXT82" s="195"/>
      <c r="PXU82" s="195"/>
      <c r="PXV82" s="195"/>
      <c r="PXW82" s="195"/>
      <c r="PXX82" s="195"/>
      <c r="PXY82" s="195"/>
      <c r="PXZ82" s="195"/>
      <c r="PYA82" s="195"/>
      <c r="PYB82" s="195"/>
      <c r="PYC82" s="195"/>
      <c r="PYD82" s="195"/>
      <c r="PYE82" s="195"/>
      <c r="PYF82" s="195"/>
      <c r="PYG82" s="195"/>
      <c r="PYH82" s="195"/>
      <c r="PYI82" s="195"/>
      <c r="PYJ82" s="195"/>
      <c r="PYK82" s="195"/>
      <c r="PYL82" s="195"/>
      <c r="PYM82" s="195"/>
      <c r="PYN82" s="195"/>
      <c r="PYO82" s="195"/>
      <c r="PYP82" s="195"/>
      <c r="PYQ82" s="195"/>
      <c r="PYR82" s="195"/>
      <c r="PYS82" s="195"/>
      <c r="PYT82" s="195"/>
      <c r="PYU82" s="195"/>
      <c r="PYV82" s="195"/>
      <c r="PYW82" s="195"/>
      <c r="PYX82" s="195"/>
      <c r="PYY82" s="195"/>
      <c r="PYZ82" s="195"/>
      <c r="PZA82" s="195"/>
      <c r="PZB82" s="195"/>
      <c r="PZC82" s="195"/>
      <c r="PZD82" s="195"/>
      <c r="PZE82" s="195"/>
      <c r="PZF82" s="195"/>
      <c r="PZG82" s="195"/>
      <c r="PZH82" s="195"/>
      <c r="PZI82" s="195"/>
      <c r="PZJ82" s="195"/>
      <c r="PZK82" s="195"/>
      <c r="PZL82" s="195"/>
      <c r="PZM82" s="195"/>
      <c r="PZN82" s="195"/>
      <c r="PZO82" s="195"/>
      <c r="PZP82" s="195"/>
      <c r="PZQ82" s="195"/>
      <c r="PZR82" s="195"/>
      <c r="PZS82" s="195"/>
      <c r="PZT82" s="195"/>
      <c r="PZU82" s="195"/>
      <c r="PZV82" s="195"/>
      <c r="PZW82" s="195"/>
      <c r="PZX82" s="195"/>
      <c r="PZY82" s="195"/>
      <c r="PZZ82" s="195"/>
      <c r="QAA82" s="195"/>
      <c r="QAB82" s="195"/>
      <c r="QAC82" s="195"/>
      <c r="QAD82" s="195"/>
      <c r="QAE82" s="195"/>
      <c r="QAF82" s="195"/>
      <c r="QAG82" s="195"/>
      <c r="QAH82" s="195"/>
      <c r="QAI82" s="195"/>
      <c r="QAJ82" s="195"/>
      <c r="QAK82" s="195"/>
      <c r="QAL82" s="195"/>
      <c r="QAM82" s="195"/>
      <c r="QAN82" s="195"/>
      <c r="QAO82" s="195"/>
      <c r="QAP82" s="195"/>
      <c r="QAQ82" s="195"/>
      <c r="QAR82" s="195"/>
      <c r="QAS82" s="195"/>
      <c r="QAT82" s="195"/>
      <c r="QAU82" s="195"/>
      <c r="QAV82" s="195"/>
      <c r="QAW82" s="195"/>
      <c r="QAX82" s="195"/>
      <c r="QAY82" s="195"/>
      <c r="QAZ82" s="195"/>
      <c r="QBA82" s="195"/>
      <c r="QBB82" s="195"/>
      <c r="QBC82" s="195"/>
      <c r="QBD82" s="195"/>
      <c r="QBE82" s="195"/>
      <c r="QBF82" s="195"/>
      <c r="QBG82" s="195"/>
      <c r="QBH82" s="195"/>
      <c r="QBI82" s="195"/>
      <c r="QBJ82" s="195"/>
      <c r="QBK82" s="195"/>
      <c r="QBL82" s="195"/>
      <c r="QBM82" s="195"/>
      <c r="QBN82" s="195"/>
      <c r="QBO82" s="195"/>
      <c r="QBP82" s="195"/>
      <c r="QBQ82" s="195"/>
      <c r="QBR82" s="195"/>
      <c r="QBS82" s="195"/>
      <c r="QBT82" s="195"/>
      <c r="QBU82" s="195"/>
      <c r="QBV82" s="195"/>
      <c r="QBW82" s="195"/>
      <c r="QBX82" s="195"/>
      <c r="QBY82" s="195"/>
      <c r="QBZ82" s="195"/>
      <c r="QCA82" s="195"/>
      <c r="QCB82" s="195"/>
      <c r="QCC82" s="195"/>
      <c r="QCD82" s="195"/>
      <c r="QCE82" s="195"/>
      <c r="QCF82" s="195"/>
      <c r="QCG82" s="195"/>
      <c r="QCH82" s="195"/>
      <c r="QCI82" s="195"/>
      <c r="QCJ82" s="195"/>
      <c r="QCK82" s="195"/>
      <c r="QCL82" s="195"/>
      <c r="QCM82" s="195"/>
      <c r="QCN82" s="195"/>
      <c r="QCO82" s="195"/>
      <c r="QCP82" s="195"/>
      <c r="QCQ82" s="195"/>
      <c r="QCR82" s="195"/>
      <c r="QCS82" s="195"/>
      <c r="QCT82" s="195"/>
      <c r="QCU82" s="195"/>
      <c r="QCV82" s="195"/>
      <c r="QCW82" s="195"/>
      <c r="QCX82" s="195"/>
      <c r="QCY82" s="195"/>
      <c r="QCZ82" s="195"/>
      <c r="QDA82" s="195"/>
      <c r="QDB82" s="195"/>
      <c r="QDC82" s="195"/>
      <c r="QDD82" s="195"/>
      <c r="QDE82" s="195"/>
      <c r="QDF82" s="195"/>
      <c r="QDG82" s="195"/>
      <c r="QDH82" s="195"/>
      <c r="QDI82" s="195"/>
      <c r="QDJ82" s="195"/>
      <c r="QDK82" s="195"/>
      <c r="QDL82" s="195"/>
      <c r="QDM82" s="195"/>
      <c r="QDN82" s="195"/>
      <c r="QDO82" s="195"/>
      <c r="QDP82" s="195"/>
      <c r="QDQ82" s="195"/>
      <c r="QDR82" s="195"/>
      <c r="QDS82" s="195"/>
      <c r="QDT82" s="195"/>
      <c r="QDU82" s="195"/>
      <c r="QDV82" s="195"/>
      <c r="QDW82" s="195"/>
      <c r="QDX82" s="195"/>
      <c r="QDY82" s="195"/>
      <c r="QDZ82" s="195"/>
      <c r="QEA82" s="195"/>
      <c r="QEB82" s="195"/>
      <c r="QEC82" s="195"/>
      <c r="QED82" s="195"/>
      <c r="QEE82" s="195"/>
      <c r="QEF82" s="195"/>
      <c r="QEG82" s="195"/>
      <c r="QEH82" s="195"/>
      <c r="QEI82" s="195"/>
      <c r="QEJ82" s="195"/>
      <c r="QEK82" s="195"/>
      <c r="QEL82" s="195"/>
      <c r="QEM82" s="195"/>
      <c r="QEN82" s="195"/>
      <c r="QEO82" s="195"/>
      <c r="QEP82" s="195"/>
      <c r="QEQ82" s="195"/>
      <c r="QER82" s="195"/>
      <c r="QES82" s="195"/>
      <c r="QET82" s="195"/>
      <c r="QEU82" s="195"/>
      <c r="QEV82" s="195"/>
      <c r="QEW82" s="195"/>
      <c r="QEX82" s="195"/>
      <c r="QEY82" s="195"/>
      <c r="QEZ82" s="195"/>
      <c r="QFA82" s="195"/>
      <c r="QFB82" s="195"/>
      <c r="QFC82" s="195"/>
      <c r="QFD82" s="195"/>
      <c r="QFE82" s="195"/>
      <c r="QFF82" s="195"/>
      <c r="QFG82" s="195"/>
      <c r="QFH82" s="195"/>
      <c r="QFI82" s="195"/>
      <c r="QFJ82" s="195"/>
      <c r="QFK82" s="195"/>
      <c r="QFL82" s="195"/>
      <c r="QFM82" s="195"/>
      <c r="QFN82" s="195"/>
      <c r="QFO82" s="195"/>
      <c r="QFP82" s="195"/>
      <c r="QFQ82" s="195"/>
      <c r="QFR82" s="195"/>
      <c r="QFS82" s="195"/>
      <c r="QFT82" s="195"/>
      <c r="QFU82" s="195"/>
      <c r="QFV82" s="195"/>
      <c r="QFW82" s="195"/>
      <c r="QFX82" s="195"/>
      <c r="QFY82" s="195"/>
      <c r="QFZ82" s="195"/>
      <c r="QGA82" s="195"/>
      <c r="QGB82" s="195"/>
      <c r="QGC82" s="195"/>
      <c r="QGD82" s="195"/>
      <c r="QGE82" s="195"/>
      <c r="QGF82" s="195"/>
      <c r="QGG82" s="195"/>
      <c r="QGH82" s="195"/>
      <c r="QGI82" s="195"/>
      <c r="QGJ82" s="195"/>
      <c r="QGK82" s="195"/>
      <c r="QGL82" s="195"/>
      <c r="QGM82" s="195"/>
      <c r="QGN82" s="195"/>
      <c r="QGO82" s="195"/>
      <c r="QGP82" s="195"/>
      <c r="QGQ82" s="195"/>
      <c r="QGR82" s="195"/>
      <c r="QGS82" s="195"/>
      <c r="QGT82" s="195"/>
      <c r="QGU82" s="195"/>
      <c r="QGV82" s="195"/>
      <c r="QGW82" s="195"/>
      <c r="QGX82" s="195"/>
      <c r="QGY82" s="195"/>
      <c r="QGZ82" s="195"/>
      <c r="QHA82" s="195"/>
      <c r="QHB82" s="195"/>
      <c r="QHC82" s="195"/>
      <c r="QHD82" s="195"/>
      <c r="QHE82" s="195"/>
      <c r="QHF82" s="195"/>
      <c r="QHG82" s="195"/>
      <c r="QHH82" s="195"/>
      <c r="QHI82" s="195"/>
      <c r="QHJ82" s="195"/>
      <c r="QHK82" s="195"/>
      <c r="QHL82" s="195"/>
      <c r="QHM82" s="195"/>
      <c r="QHN82" s="195"/>
      <c r="QHO82" s="195"/>
      <c r="QHP82" s="195"/>
      <c r="QHQ82" s="195"/>
      <c r="QHR82" s="195"/>
      <c r="QHS82" s="195"/>
      <c r="QHT82" s="195"/>
      <c r="QHU82" s="195"/>
      <c r="QHV82" s="195"/>
      <c r="QHW82" s="195"/>
      <c r="QHX82" s="195"/>
      <c r="QHY82" s="195"/>
      <c r="QHZ82" s="195"/>
      <c r="QIA82" s="195"/>
      <c r="QIB82" s="195"/>
      <c r="QIC82" s="195"/>
      <c r="QID82" s="195"/>
      <c r="QIE82" s="195"/>
      <c r="QIF82" s="195"/>
      <c r="QIG82" s="195"/>
      <c r="QIH82" s="195"/>
      <c r="QII82" s="195"/>
      <c r="QIJ82" s="195"/>
      <c r="QIK82" s="195"/>
      <c r="QIL82" s="195"/>
      <c r="QIM82" s="195"/>
      <c r="QIN82" s="195"/>
      <c r="QIO82" s="195"/>
      <c r="QIP82" s="195"/>
      <c r="QIQ82" s="195"/>
      <c r="QIR82" s="195"/>
      <c r="QIS82" s="195"/>
      <c r="QIT82" s="195"/>
      <c r="QIU82" s="195"/>
      <c r="QIV82" s="195"/>
      <c r="QIW82" s="195"/>
      <c r="QIX82" s="195"/>
      <c r="QIY82" s="195"/>
      <c r="QIZ82" s="195"/>
      <c r="QJA82" s="195"/>
      <c r="QJB82" s="195"/>
      <c r="QJC82" s="195"/>
      <c r="QJD82" s="195"/>
      <c r="QJE82" s="195"/>
      <c r="QJF82" s="195"/>
      <c r="QJG82" s="195"/>
      <c r="QJH82" s="195"/>
      <c r="QJI82" s="195"/>
      <c r="QJJ82" s="195"/>
      <c r="QJK82" s="195"/>
      <c r="QJL82" s="195"/>
      <c r="QJM82" s="195"/>
      <c r="QJN82" s="195"/>
      <c r="QJO82" s="195"/>
      <c r="QJP82" s="195"/>
      <c r="QJQ82" s="195"/>
      <c r="QJR82" s="195"/>
      <c r="QJS82" s="195"/>
      <c r="QJT82" s="195"/>
      <c r="QJU82" s="195"/>
      <c r="QJV82" s="195"/>
      <c r="QJW82" s="195"/>
      <c r="QJX82" s="195"/>
      <c r="QJY82" s="195"/>
      <c r="QJZ82" s="195"/>
      <c r="QKA82" s="195"/>
      <c r="QKB82" s="195"/>
      <c r="QKC82" s="195"/>
      <c r="QKD82" s="195"/>
      <c r="QKE82" s="195"/>
      <c r="QKF82" s="195"/>
      <c r="QKG82" s="195"/>
      <c r="QKH82" s="195"/>
      <c r="QKI82" s="195"/>
      <c r="QKJ82" s="195"/>
      <c r="QKK82" s="195"/>
      <c r="QKL82" s="195"/>
      <c r="QKM82" s="195"/>
      <c r="QKN82" s="195"/>
      <c r="QKO82" s="195"/>
      <c r="QKP82" s="195"/>
      <c r="QKQ82" s="195"/>
      <c r="QKR82" s="195"/>
      <c r="QKS82" s="195"/>
      <c r="QKT82" s="195"/>
      <c r="QKU82" s="195"/>
      <c r="QKV82" s="195"/>
      <c r="QKW82" s="195"/>
      <c r="QKX82" s="195"/>
      <c r="QKY82" s="195"/>
      <c r="QKZ82" s="195"/>
      <c r="QLA82" s="195"/>
      <c r="QLB82" s="195"/>
      <c r="QLC82" s="195"/>
      <c r="QLD82" s="195"/>
      <c r="QLE82" s="195"/>
      <c r="QLF82" s="195"/>
      <c r="QLG82" s="195"/>
      <c r="QLH82" s="195"/>
      <c r="QLI82" s="195"/>
      <c r="QLJ82" s="195"/>
      <c r="QLK82" s="195"/>
      <c r="QLL82" s="195"/>
      <c r="QLM82" s="195"/>
      <c r="QLN82" s="195"/>
      <c r="QLO82" s="195"/>
      <c r="QLP82" s="195"/>
      <c r="QLQ82" s="195"/>
      <c r="QLR82" s="195"/>
      <c r="QLS82" s="195"/>
      <c r="QLT82" s="195"/>
      <c r="QLU82" s="195"/>
      <c r="QLV82" s="195"/>
      <c r="QLW82" s="195"/>
      <c r="QLX82" s="195"/>
      <c r="QLY82" s="195"/>
      <c r="QLZ82" s="195"/>
      <c r="QMA82" s="195"/>
      <c r="QMB82" s="195"/>
      <c r="QMC82" s="195"/>
      <c r="QMD82" s="195"/>
      <c r="QME82" s="195"/>
      <c r="QMF82" s="195"/>
      <c r="QMG82" s="195"/>
      <c r="QMH82" s="195"/>
      <c r="QMI82" s="195"/>
      <c r="QMJ82" s="195"/>
      <c r="QMK82" s="195"/>
      <c r="QML82" s="195"/>
      <c r="QMM82" s="195"/>
      <c r="QMN82" s="195"/>
      <c r="QMO82" s="195"/>
      <c r="QMP82" s="195"/>
      <c r="QMQ82" s="195"/>
      <c r="QMR82" s="195"/>
      <c r="QMS82" s="195"/>
      <c r="QMT82" s="195"/>
      <c r="QMU82" s="195"/>
      <c r="QMV82" s="195"/>
      <c r="QMW82" s="195"/>
      <c r="QMX82" s="195"/>
      <c r="QMY82" s="195"/>
      <c r="QMZ82" s="195"/>
      <c r="QNA82" s="195"/>
      <c r="QNB82" s="195"/>
      <c r="QNC82" s="195"/>
      <c r="QND82" s="195"/>
      <c r="QNE82" s="195"/>
      <c r="QNF82" s="195"/>
      <c r="QNG82" s="195"/>
      <c r="QNH82" s="195"/>
      <c r="QNI82" s="195"/>
      <c r="QNJ82" s="195"/>
      <c r="QNK82" s="195"/>
      <c r="QNL82" s="195"/>
      <c r="QNM82" s="195"/>
      <c r="QNN82" s="195"/>
      <c r="QNO82" s="195"/>
      <c r="QNP82" s="195"/>
      <c r="QNQ82" s="195"/>
      <c r="QNR82" s="195"/>
      <c r="QNS82" s="195"/>
      <c r="QNT82" s="195"/>
      <c r="QNU82" s="195"/>
      <c r="QNV82" s="195"/>
      <c r="QNW82" s="195"/>
      <c r="QNX82" s="195"/>
      <c r="QNY82" s="195"/>
      <c r="QNZ82" s="195"/>
      <c r="QOA82" s="195"/>
      <c r="QOB82" s="195"/>
      <c r="QOC82" s="195"/>
      <c r="QOD82" s="195"/>
      <c r="QOE82" s="195"/>
      <c r="QOF82" s="195"/>
      <c r="QOG82" s="195"/>
      <c r="QOH82" s="195"/>
      <c r="QOI82" s="195"/>
      <c r="QOJ82" s="195"/>
      <c r="QOK82" s="195"/>
      <c r="QOL82" s="195"/>
      <c r="QOM82" s="195"/>
      <c r="QON82" s="195"/>
      <c r="QOO82" s="195"/>
      <c r="QOP82" s="195"/>
      <c r="QOQ82" s="195"/>
      <c r="QOR82" s="195"/>
      <c r="QOS82" s="195"/>
      <c r="QOT82" s="195"/>
      <c r="QOU82" s="195"/>
      <c r="QOV82" s="195"/>
      <c r="QOW82" s="195"/>
      <c r="QOX82" s="195"/>
      <c r="QOY82" s="195"/>
      <c r="QOZ82" s="195"/>
      <c r="QPA82" s="195"/>
      <c r="QPB82" s="195"/>
      <c r="QPC82" s="195"/>
      <c r="QPD82" s="195"/>
      <c r="QPE82" s="195"/>
      <c r="QPF82" s="195"/>
      <c r="QPG82" s="195"/>
      <c r="QPH82" s="195"/>
      <c r="QPI82" s="195"/>
      <c r="QPJ82" s="195"/>
      <c r="QPK82" s="195"/>
      <c r="QPL82" s="195"/>
      <c r="QPM82" s="195"/>
      <c r="QPN82" s="195"/>
      <c r="QPO82" s="195"/>
      <c r="QPP82" s="195"/>
      <c r="QPQ82" s="195"/>
      <c r="QPR82" s="195"/>
      <c r="QPS82" s="195"/>
      <c r="QPT82" s="195"/>
      <c r="QPU82" s="195"/>
      <c r="QPV82" s="195"/>
      <c r="QPW82" s="195"/>
      <c r="QPX82" s="195"/>
      <c r="QPY82" s="195"/>
      <c r="QPZ82" s="195"/>
      <c r="QQA82" s="195"/>
      <c r="QQB82" s="195"/>
      <c r="QQC82" s="195"/>
      <c r="QQD82" s="195"/>
      <c r="QQE82" s="195"/>
      <c r="QQF82" s="195"/>
      <c r="QQG82" s="195"/>
      <c r="QQH82" s="195"/>
      <c r="QQI82" s="195"/>
      <c r="QQJ82" s="195"/>
      <c r="QQK82" s="195"/>
      <c r="QQL82" s="195"/>
      <c r="QQM82" s="195"/>
      <c r="QQN82" s="195"/>
      <c r="QQO82" s="195"/>
      <c r="QQP82" s="195"/>
      <c r="QQQ82" s="195"/>
      <c r="QQR82" s="195"/>
      <c r="QQS82" s="195"/>
      <c r="QQT82" s="195"/>
      <c r="QQU82" s="195"/>
      <c r="QQV82" s="195"/>
      <c r="QQW82" s="195"/>
      <c r="QQX82" s="195"/>
      <c r="QQY82" s="195"/>
      <c r="QQZ82" s="195"/>
      <c r="QRA82" s="195"/>
      <c r="QRB82" s="195"/>
      <c r="QRC82" s="195"/>
      <c r="QRD82" s="195"/>
      <c r="QRE82" s="195"/>
      <c r="QRF82" s="195"/>
      <c r="QRG82" s="195"/>
      <c r="QRH82" s="195"/>
      <c r="QRI82" s="195"/>
      <c r="QRJ82" s="195"/>
      <c r="QRK82" s="195"/>
      <c r="QRL82" s="195"/>
      <c r="QRM82" s="195"/>
      <c r="QRN82" s="195"/>
      <c r="QRO82" s="195"/>
      <c r="QRP82" s="195"/>
      <c r="QRQ82" s="195"/>
      <c r="QRR82" s="195"/>
      <c r="QRS82" s="195"/>
      <c r="QRT82" s="195"/>
      <c r="QRU82" s="195"/>
      <c r="QRV82" s="195"/>
      <c r="QRW82" s="195"/>
      <c r="QRX82" s="195"/>
      <c r="QRY82" s="195"/>
      <c r="QRZ82" s="195"/>
      <c r="QSA82" s="195"/>
      <c r="QSB82" s="195"/>
      <c r="QSC82" s="195"/>
      <c r="QSD82" s="195"/>
      <c r="QSE82" s="195"/>
      <c r="QSF82" s="195"/>
      <c r="QSG82" s="195"/>
      <c r="QSH82" s="195"/>
      <c r="QSI82" s="195"/>
      <c r="QSJ82" s="195"/>
      <c r="QSK82" s="195"/>
      <c r="QSL82" s="195"/>
      <c r="QSM82" s="195"/>
      <c r="QSN82" s="195"/>
      <c r="QSO82" s="195"/>
      <c r="QSP82" s="195"/>
      <c r="QSQ82" s="195"/>
      <c r="QSR82" s="195"/>
      <c r="QSS82" s="195"/>
      <c r="QST82" s="195"/>
      <c r="QSU82" s="195"/>
      <c r="QSV82" s="195"/>
      <c r="QSW82" s="195"/>
      <c r="QSX82" s="195"/>
      <c r="QSY82" s="195"/>
      <c r="QSZ82" s="195"/>
      <c r="QTA82" s="195"/>
      <c r="QTB82" s="195"/>
      <c r="QTC82" s="195"/>
      <c r="QTD82" s="195"/>
      <c r="QTE82" s="195"/>
      <c r="QTF82" s="195"/>
      <c r="QTG82" s="195"/>
      <c r="QTH82" s="195"/>
      <c r="QTI82" s="195"/>
      <c r="QTJ82" s="195"/>
      <c r="QTK82" s="195"/>
      <c r="QTL82" s="195"/>
      <c r="QTM82" s="195"/>
      <c r="QTN82" s="195"/>
      <c r="QTO82" s="195"/>
      <c r="QTP82" s="195"/>
      <c r="QTQ82" s="195"/>
      <c r="QTR82" s="195"/>
      <c r="QTS82" s="195"/>
      <c r="QTT82" s="195"/>
      <c r="QTU82" s="195"/>
      <c r="QTV82" s="195"/>
      <c r="QTW82" s="195"/>
      <c r="QTX82" s="195"/>
      <c r="QTY82" s="195"/>
      <c r="QTZ82" s="195"/>
      <c r="QUA82" s="195"/>
      <c r="QUB82" s="195"/>
      <c r="QUC82" s="195"/>
      <c r="QUD82" s="195"/>
      <c r="QUE82" s="195"/>
      <c r="QUF82" s="195"/>
      <c r="QUG82" s="195"/>
      <c r="QUH82" s="195"/>
      <c r="QUI82" s="195"/>
      <c r="QUJ82" s="195"/>
      <c r="QUK82" s="195"/>
      <c r="QUL82" s="195"/>
      <c r="QUM82" s="195"/>
      <c r="QUN82" s="195"/>
      <c r="QUO82" s="195"/>
      <c r="QUP82" s="195"/>
      <c r="QUQ82" s="195"/>
      <c r="QUR82" s="195"/>
      <c r="QUS82" s="195"/>
      <c r="QUT82" s="195"/>
      <c r="QUU82" s="195"/>
      <c r="QUV82" s="195"/>
      <c r="QUW82" s="195"/>
      <c r="QUX82" s="195"/>
      <c r="QUY82" s="195"/>
      <c r="QUZ82" s="195"/>
      <c r="QVA82" s="195"/>
      <c r="QVB82" s="195"/>
      <c r="QVC82" s="195"/>
      <c r="QVD82" s="195"/>
      <c r="QVE82" s="195"/>
      <c r="QVF82" s="195"/>
      <c r="QVG82" s="195"/>
      <c r="QVH82" s="195"/>
      <c r="QVI82" s="195"/>
      <c r="QVJ82" s="195"/>
      <c r="QVK82" s="195"/>
      <c r="QVL82" s="195"/>
      <c r="QVM82" s="195"/>
      <c r="QVN82" s="195"/>
      <c r="QVO82" s="195"/>
      <c r="QVP82" s="195"/>
      <c r="QVQ82" s="195"/>
      <c r="QVR82" s="195"/>
      <c r="QVS82" s="195"/>
      <c r="QVT82" s="195"/>
      <c r="QVU82" s="195"/>
      <c r="QVV82" s="195"/>
      <c r="QVW82" s="195"/>
      <c r="QVX82" s="195"/>
      <c r="QVY82" s="195"/>
      <c r="QVZ82" s="195"/>
      <c r="QWA82" s="195"/>
      <c r="QWB82" s="195"/>
      <c r="QWC82" s="195"/>
      <c r="QWD82" s="195"/>
      <c r="QWE82" s="195"/>
      <c r="QWF82" s="195"/>
      <c r="QWG82" s="195"/>
      <c r="QWH82" s="195"/>
      <c r="QWI82" s="195"/>
      <c r="QWJ82" s="195"/>
      <c r="QWK82" s="195"/>
      <c r="QWL82" s="195"/>
      <c r="QWM82" s="195"/>
      <c r="QWN82" s="195"/>
      <c r="QWO82" s="195"/>
      <c r="QWP82" s="195"/>
      <c r="QWQ82" s="195"/>
      <c r="QWR82" s="195"/>
      <c r="QWS82" s="195"/>
      <c r="QWT82" s="195"/>
      <c r="QWU82" s="195"/>
      <c r="QWV82" s="195"/>
      <c r="QWW82" s="195"/>
      <c r="QWX82" s="195"/>
      <c r="QWY82" s="195"/>
      <c r="QWZ82" s="195"/>
      <c r="QXA82" s="195"/>
      <c r="QXB82" s="195"/>
      <c r="QXC82" s="195"/>
      <c r="QXD82" s="195"/>
      <c r="QXE82" s="195"/>
      <c r="QXF82" s="195"/>
      <c r="QXG82" s="195"/>
      <c r="QXH82" s="195"/>
      <c r="QXI82" s="195"/>
      <c r="QXJ82" s="195"/>
      <c r="QXK82" s="195"/>
      <c r="QXL82" s="195"/>
      <c r="QXM82" s="195"/>
      <c r="QXN82" s="195"/>
      <c r="QXO82" s="195"/>
      <c r="QXP82" s="195"/>
      <c r="QXQ82" s="195"/>
      <c r="QXR82" s="195"/>
      <c r="QXS82" s="195"/>
      <c r="QXT82" s="195"/>
      <c r="QXU82" s="195"/>
      <c r="QXV82" s="195"/>
      <c r="QXW82" s="195"/>
      <c r="QXX82" s="195"/>
      <c r="QXY82" s="195"/>
      <c r="QXZ82" s="195"/>
      <c r="QYA82" s="195"/>
      <c r="QYB82" s="195"/>
      <c r="QYC82" s="195"/>
      <c r="QYD82" s="195"/>
      <c r="QYE82" s="195"/>
      <c r="QYF82" s="195"/>
      <c r="QYG82" s="195"/>
      <c r="QYH82" s="195"/>
      <c r="QYI82" s="195"/>
      <c r="QYJ82" s="195"/>
      <c r="QYK82" s="195"/>
      <c r="QYL82" s="195"/>
      <c r="QYM82" s="195"/>
      <c r="QYN82" s="195"/>
      <c r="QYO82" s="195"/>
      <c r="QYP82" s="195"/>
      <c r="QYQ82" s="195"/>
      <c r="QYR82" s="195"/>
      <c r="QYS82" s="195"/>
      <c r="QYT82" s="195"/>
      <c r="QYU82" s="195"/>
      <c r="QYV82" s="195"/>
      <c r="QYW82" s="195"/>
      <c r="QYX82" s="195"/>
      <c r="QYY82" s="195"/>
      <c r="QYZ82" s="195"/>
      <c r="QZA82" s="195"/>
      <c r="QZB82" s="195"/>
      <c r="QZC82" s="195"/>
      <c r="QZD82" s="195"/>
      <c r="QZE82" s="195"/>
      <c r="QZF82" s="195"/>
      <c r="QZG82" s="195"/>
      <c r="QZH82" s="195"/>
      <c r="QZI82" s="195"/>
      <c r="QZJ82" s="195"/>
      <c r="QZK82" s="195"/>
      <c r="QZL82" s="195"/>
      <c r="QZM82" s="195"/>
      <c r="QZN82" s="195"/>
      <c r="QZO82" s="195"/>
      <c r="QZP82" s="195"/>
      <c r="QZQ82" s="195"/>
      <c r="QZR82" s="195"/>
      <c r="QZS82" s="195"/>
      <c r="QZT82" s="195"/>
      <c r="QZU82" s="195"/>
      <c r="QZV82" s="195"/>
      <c r="QZW82" s="195"/>
      <c r="QZX82" s="195"/>
      <c r="QZY82" s="195"/>
      <c r="QZZ82" s="195"/>
      <c r="RAA82" s="195"/>
      <c r="RAB82" s="195"/>
      <c r="RAC82" s="195"/>
      <c r="RAD82" s="195"/>
      <c r="RAE82" s="195"/>
      <c r="RAF82" s="195"/>
      <c r="RAG82" s="195"/>
      <c r="RAH82" s="195"/>
      <c r="RAI82" s="195"/>
      <c r="RAJ82" s="195"/>
      <c r="RAK82" s="195"/>
      <c r="RAL82" s="195"/>
      <c r="RAM82" s="195"/>
      <c r="RAN82" s="195"/>
      <c r="RAO82" s="195"/>
      <c r="RAP82" s="195"/>
      <c r="RAQ82" s="195"/>
      <c r="RAR82" s="195"/>
      <c r="RAS82" s="195"/>
      <c r="RAT82" s="195"/>
      <c r="RAU82" s="195"/>
      <c r="RAV82" s="195"/>
      <c r="RAW82" s="195"/>
      <c r="RAX82" s="195"/>
      <c r="RAY82" s="195"/>
      <c r="RAZ82" s="195"/>
      <c r="RBA82" s="195"/>
      <c r="RBB82" s="195"/>
      <c r="RBC82" s="195"/>
      <c r="RBD82" s="195"/>
      <c r="RBE82" s="195"/>
      <c r="RBF82" s="195"/>
      <c r="RBG82" s="195"/>
      <c r="RBH82" s="195"/>
      <c r="RBI82" s="195"/>
      <c r="RBJ82" s="195"/>
      <c r="RBK82" s="195"/>
      <c r="RBL82" s="195"/>
      <c r="RBM82" s="195"/>
      <c r="RBN82" s="195"/>
      <c r="RBO82" s="195"/>
      <c r="RBP82" s="195"/>
      <c r="RBQ82" s="195"/>
      <c r="RBR82" s="195"/>
      <c r="RBS82" s="195"/>
      <c r="RBT82" s="195"/>
      <c r="RBU82" s="195"/>
      <c r="RBV82" s="195"/>
      <c r="RBW82" s="195"/>
      <c r="RBX82" s="195"/>
      <c r="RBY82" s="195"/>
      <c r="RBZ82" s="195"/>
      <c r="RCA82" s="195"/>
      <c r="RCB82" s="195"/>
      <c r="RCC82" s="195"/>
      <c r="RCD82" s="195"/>
      <c r="RCE82" s="195"/>
      <c r="RCF82" s="195"/>
      <c r="RCG82" s="195"/>
      <c r="RCH82" s="195"/>
      <c r="RCI82" s="195"/>
      <c r="RCJ82" s="195"/>
      <c r="RCK82" s="195"/>
      <c r="RCL82" s="195"/>
      <c r="RCM82" s="195"/>
      <c r="RCN82" s="195"/>
      <c r="RCO82" s="195"/>
      <c r="RCP82" s="195"/>
      <c r="RCQ82" s="195"/>
      <c r="RCR82" s="195"/>
      <c r="RCS82" s="195"/>
      <c r="RCT82" s="195"/>
      <c r="RCU82" s="195"/>
      <c r="RCV82" s="195"/>
      <c r="RCW82" s="195"/>
      <c r="RCX82" s="195"/>
      <c r="RCY82" s="195"/>
      <c r="RCZ82" s="195"/>
      <c r="RDA82" s="195"/>
      <c r="RDB82" s="195"/>
      <c r="RDC82" s="195"/>
      <c r="RDD82" s="195"/>
      <c r="RDE82" s="195"/>
      <c r="RDF82" s="195"/>
      <c r="RDG82" s="195"/>
      <c r="RDH82" s="195"/>
      <c r="RDI82" s="195"/>
      <c r="RDJ82" s="195"/>
      <c r="RDK82" s="195"/>
      <c r="RDL82" s="195"/>
      <c r="RDM82" s="195"/>
      <c r="RDN82" s="195"/>
      <c r="RDO82" s="195"/>
      <c r="RDP82" s="195"/>
      <c r="RDQ82" s="195"/>
      <c r="RDR82" s="195"/>
      <c r="RDS82" s="195"/>
      <c r="RDT82" s="195"/>
      <c r="RDU82" s="195"/>
      <c r="RDV82" s="195"/>
      <c r="RDW82" s="195"/>
      <c r="RDX82" s="195"/>
      <c r="RDY82" s="195"/>
      <c r="RDZ82" s="195"/>
      <c r="REA82" s="195"/>
      <c r="REB82" s="195"/>
      <c r="REC82" s="195"/>
      <c r="RED82" s="195"/>
      <c r="REE82" s="195"/>
      <c r="REF82" s="195"/>
      <c r="REG82" s="195"/>
      <c r="REH82" s="195"/>
      <c r="REI82" s="195"/>
      <c r="REJ82" s="195"/>
      <c r="REK82" s="195"/>
      <c r="REL82" s="195"/>
      <c r="REM82" s="195"/>
      <c r="REN82" s="195"/>
      <c r="REO82" s="195"/>
      <c r="REP82" s="195"/>
      <c r="REQ82" s="195"/>
      <c r="RER82" s="195"/>
      <c r="RES82" s="195"/>
      <c r="RET82" s="195"/>
      <c r="REU82" s="195"/>
      <c r="REV82" s="195"/>
      <c r="REW82" s="195"/>
      <c r="REX82" s="195"/>
      <c r="REY82" s="195"/>
      <c r="REZ82" s="195"/>
      <c r="RFA82" s="195"/>
      <c r="RFB82" s="195"/>
      <c r="RFC82" s="195"/>
      <c r="RFD82" s="195"/>
      <c r="RFE82" s="195"/>
      <c r="RFF82" s="195"/>
      <c r="RFG82" s="195"/>
      <c r="RFH82" s="195"/>
      <c r="RFI82" s="195"/>
      <c r="RFJ82" s="195"/>
      <c r="RFK82" s="195"/>
      <c r="RFL82" s="195"/>
      <c r="RFM82" s="195"/>
      <c r="RFN82" s="195"/>
      <c r="RFO82" s="195"/>
      <c r="RFP82" s="195"/>
      <c r="RFQ82" s="195"/>
      <c r="RFR82" s="195"/>
      <c r="RFS82" s="195"/>
      <c r="RFT82" s="195"/>
      <c r="RFU82" s="195"/>
      <c r="RFV82" s="195"/>
      <c r="RFW82" s="195"/>
      <c r="RFX82" s="195"/>
      <c r="RFY82" s="195"/>
      <c r="RFZ82" s="195"/>
      <c r="RGA82" s="195"/>
      <c r="RGB82" s="195"/>
      <c r="RGC82" s="195"/>
      <c r="RGD82" s="195"/>
      <c r="RGE82" s="195"/>
      <c r="RGF82" s="195"/>
      <c r="RGG82" s="195"/>
      <c r="RGH82" s="195"/>
      <c r="RGI82" s="195"/>
      <c r="RGJ82" s="195"/>
      <c r="RGK82" s="195"/>
      <c r="RGL82" s="195"/>
      <c r="RGM82" s="195"/>
      <c r="RGN82" s="195"/>
      <c r="RGO82" s="195"/>
      <c r="RGP82" s="195"/>
      <c r="RGQ82" s="195"/>
      <c r="RGR82" s="195"/>
      <c r="RGS82" s="195"/>
      <c r="RGT82" s="195"/>
      <c r="RGU82" s="195"/>
      <c r="RGV82" s="195"/>
      <c r="RGW82" s="195"/>
      <c r="RGX82" s="195"/>
      <c r="RGY82" s="195"/>
      <c r="RGZ82" s="195"/>
      <c r="RHA82" s="195"/>
      <c r="RHB82" s="195"/>
      <c r="RHC82" s="195"/>
      <c r="RHD82" s="195"/>
      <c r="RHE82" s="195"/>
      <c r="RHF82" s="195"/>
      <c r="RHG82" s="195"/>
      <c r="RHH82" s="195"/>
      <c r="RHI82" s="195"/>
      <c r="RHJ82" s="195"/>
      <c r="RHK82" s="195"/>
      <c r="RHL82" s="195"/>
      <c r="RHM82" s="195"/>
      <c r="RHN82" s="195"/>
      <c r="RHO82" s="195"/>
      <c r="RHP82" s="195"/>
      <c r="RHQ82" s="195"/>
      <c r="RHR82" s="195"/>
      <c r="RHS82" s="195"/>
      <c r="RHT82" s="195"/>
      <c r="RHU82" s="195"/>
      <c r="RHV82" s="195"/>
      <c r="RHW82" s="195"/>
      <c r="RHX82" s="195"/>
      <c r="RHY82" s="195"/>
      <c r="RHZ82" s="195"/>
      <c r="RIA82" s="195"/>
      <c r="RIB82" s="195"/>
      <c r="RIC82" s="195"/>
      <c r="RID82" s="195"/>
      <c r="RIE82" s="195"/>
      <c r="RIF82" s="195"/>
      <c r="RIG82" s="195"/>
      <c r="RIH82" s="195"/>
      <c r="RII82" s="195"/>
      <c r="RIJ82" s="195"/>
      <c r="RIK82" s="195"/>
      <c r="RIL82" s="195"/>
      <c r="RIM82" s="195"/>
      <c r="RIN82" s="195"/>
      <c r="RIO82" s="195"/>
      <c r="RIP82" s="195"/>
      <c r="RIQ82" s="195"/>
      <c r="RIR82" s="195"/>
      <c r="RIS82" s="195"/>
      <c r="RIT82" s="195"/>
      <c r="RIU82" s="195"/>
      <c r="RIV82" s="195"/>
      <c r="RIW82" s="195"/>
      <c r="RIX82" s="195"/>
      <c r="RIY82" s="195"/>
      <c r="RIZ82" s="195"/>
      <c r="RJA82" s="195"/>
      <c r="RJB82" s="195"/>
      <c r="RJC82" s="195"/>
      <c r="RJD82" s="195"/>
      <c r="RJE82" s="195"/>
      <c r="RJF82" s="195"/>
      <c r="RJG82" s="195"/>
      <c r="RJH82" s="195"/>
      <c r="RJI82" s="195"/>
      <c r="RJJ82" s="195"/>
      <c r="RJK82" s="195"/>
      <c r="RJL82" s="195"/>
      <c r="RJM82" s="195"/>
      <c r="RJN82" s="195"/>
      <c r="RJO82" s="195"/>
      <c r="RJP82" s="195"/>
      <c r="RJQ82" s="195"/>
      <c r="RJR82" s="195"/>
      <c r="RJS82" s="195"/>
      <c r="RJT82" s="195"/>
      <c r="RJU82" s="195"/>
      <c r="RJV82" s="195"/>
      <c r="RJW82" s="195"/>
      <c r="RJX82" s="195"/>
      <c r="RJY82" s="195"/>
      <c r="RJZ82" s="195"/>
      <c r="RKA82" s="195"/>
      <c r="RKB82" s="195"/>
      <c r="RKC82" s="195"/>
      <c r="RKD82" s="195"/>
      <c r="RKE82" s="195"/>
      <c r="RKF82" s="195"/>
      <c r="RKG82" s="195"/>
      <c r="RKH82" s="195"/>
      <c r="RKI82" s="195"/>
      <c r="RKJ82" s="195"/>
      <c r="RKK82" s="195"/>
      <c r="RKL82" s="195"/>
      <c r="RKM82" s="195"/>
      <c r="RKN82" s="195"/>
      <c r="RKO82" s="195"/>
      <c r="RKP82" s="195"/>
      <c r="RKQ82" s="195"/>
      <c r="RKR82" s="195"/>
      <c r="RKS82" s="195"/>
      <c r="RKT82" s="195"/>
      <c r="RKU82" s="195"/>
      <c r="RKV82" s="195"/>
      <c r="RKW82" s="195"/>
      <c r="RKX82" s="195"/>
      <c r="RKY82" s="195"/>
      <c r="RKZ82" s="195"/>
      <c r="RLA82" s="195"/>
      <c r="RLB82" s="195"/>
      <c r="RLC82" s="195"/>
      <c r="RLD82" s="195"/>
      <c r="RLE82" s="195"/>
      <c r="RLF82" s="195"/>
      <c r="RLG82" s="195"/>
      <c r="RLH82" s="195"/>
      <c r="RLI82" s="195"/>
      <c r="RLJ82" s="195"/>
      <c r="RLK82" s="195"/>
      <c r="RLL82" s="195"/>
      <c r="RLM82" s="195"/>
      <c r="RLN82" s="195"/>
      <c r="RLO82" s="195"/>
      <c r="RLP82" s="195"/>
      <c r="RLQ82" s="195"/>
      <c r="RLR82" s="195"/>
      <c r="RLS82" s="195"/>
      <c r="RLT82" s="195"/>
      <c r="RLU82" s="195"/>
      <c r="RLV82" s="195"/>
      <c r="RLW82" s="195"/>
      <c r="RLX82" s="195"/>
      <c r="RLY82" s="195"/>
      <c r="RLZ82" s="195"/>
      <c r="RMA82" s="195"/>
      <c r="RMB82" s="195"/>
      <c r="RMC82" s="195"/>
      <c r="RMD82" s="195"/>
      <c r="RME82" s="195"/>
      <c r="RMF82" s="195"/>
      <c r="RMG82" s="195"/>
      <c r="RMH82" s="195"/>
      <c r="RMI82" s="195"/>
      <c r="RMJ82" s="195"/>
      <c r="RMK82" s="195"/>
      <c r="RML82" s="195"/>
      <c r="RMM82" s="195"/>
      <c r="RMN82" s="195"/>
      <c r="RMO82" s="195"/>
      <c r="RMP82" s="195"/>
      <c r="RMQ82" s="195"/>
      <c r="RMR82" s="195"/>
      <c r="RMS82" s="195"/>
      <c r="RMT82" s="195"/>
      <c r="RMU82" s="195"/>
      <c r="RMV82" s="195"/>
      <c r="RMW82" s="195"/>
      <c r="RMX82" s="195"/>
      <c r="RMY82" s="195"/>
      <c r="RMZ82" s="195"/>
      <c r="RNA82" s="195"/>
      <c r="RNB82" s="195"/>
      <c r="RNC82" s="195"/>
      <c r="RND82" s="195"/>
      <c r="RNE82" s="195"/>
      <c r="RNF82" s="195"/>
      <c r="RNG82" s="195"/>
      <c r="RNH82" s="195"/>
      <c r="RNI82" s="195"/>
      <c r="RNJ82" s="195"/>
      <c r="RNK82" s="195"/>
      <c r="RNL82" s="195"/>
      <c r="RNM82" s="195"/>
      <c r="RNN82" s="195"/>
      <c r="RNO82" s="195"/>
      <c r="RNP82" s="195"/>
      <c r="RNQ82" s="195"/>
      <c r="RNR82" s="195"/>
      <c r="RNS82" s="195"/>
      <c r="RNT82" s="195"/>
      <c r="RNU82" s="195"/>
      <c r="RNV82" s="195"/>
      <c r="RNW82" s="195"/>
      <c r="RNX82" s="195"/>
      <c r="RNY82" s="195"/>
      <c r="RNZ82" s="195"/>
      <c r="ROA82" s="195"/>
      <c r="ROB82" s="195"/>
      <c r="ROC82" s="195"/>
      <c r="ROD82" s="195"/>
      <c r="ROE82" s="195"/>
      <c r="ROF82" s="195"/>
      <c r="ROG82" s="195"/>
      <c r="ROH82" s="195"/>
      <c r="ROI82" s="195"/>
      <c r="ROJ82" s="195"/>
      <c r="ROK82" s="195"/>
      <c r="ROL82" s="195"/>
      <c r="ROM82" s="195"/>
      <c r="RON82" s="195"/>
      <c r="ROO82" s="195"/>
      <c r="ROP82" s="195"/>
      <c r="ROQ82" s="195"/>
      <c r="ROR82" s="195"/>
      <c r="ROS82" s="195"/>
      <c r="ROT82" s="195"/>
      <c r="ROU82" s="195"/>
      <c r="ROV82" s="195"/>
      <c r="ROW82" s="195"/>
      <c r="ROX82" s="195"/>
      <c r="ROY82" s="195"/>
      <c r="ROZ82" s="195"/>
      <c r="RPA82" s="195"/>
      <c r="RPB82" s="195"/>
      <c r="RPC82" s="195"/>
      <c r="RPD82" s="195"/>
      <c r="RPE82" s="195"/>
      <c r="RPF82" s="195"/>
      <c r="RPG82" s="195"/>
      <c r="RPH82" s="195"/>
      <c r="RPI82" s="195"/>
      <c r="RPJ82" s="195"/>
      <c r="RPK82" s="195"/>
      <c r="RPL82" s="195"/>
      <c r="RPM82" s="195"/>
      <c r="RPN82" s="195"/>
      <c r="RPO82" s="195"/>
      <c r="RPP82" s="195"/>
      <c r="RPQ82" s="195"/>
      <c r="RPR82" s="195"/>
      <c r="RPS82" s="195"/>
      <c r="RPT82" s="195"/>
      <c r="RPU82" s="195"/>
      <c r="RPV82" s="195"/>
      <c r="RPW82" s="195"/>
      <c r="RPX82" s="195"/>
      <c r="RPY82" s="195"/>
      <c r="RPZ82" s="195"/>
      <c r="RQA82" s="195"/>
      <c r="RQB82" s="195"/>
      <c r="RQC82" s="195"/>
      <c r="RQD82" s="195"/>
      <c r="RQE82" s="195"/>
      <c r="RQF82" s="195"/>
      <c r="RQG82" s="195"/>
      <c r="RQH82" s="195"/>
      <c r="RQI82" s="195"/>
      <c r="RQJ82" s="195"/>
      <c r="RQK82" s="195"/>
      <c r="RQL82" s="195"/>
      <c r="RQM82" s="195"/>
      <c r="RQN82" s="195"/>
      <c r="RQO82" s="195"/>
      <c r="RQP82" s="195"/>
      <c r="RQQ82" s="195"/>
      <c r="RQR82" s="195"/>
      <c r="RQS82" s="195"/>
      <c r="RQT82" s="195"/>
      <c r="RQU82" s="195"/>
      <c r="RQV82" s="195"/>
      <c r="RQW82" s="195"/>
      <c r="RQX82" s="195"/>
      <c r="RQY82" s="195"/>
      <c r="RQZ82" s="195"/>
      <c r="RRA82" s="195"/>
      <c r="RRB82" s="195"/>
      <c r="RRC82" s="195"/>
      <c r="RRD82" s="195"/>
      <c r="RRE82" s="195"/>
      <c r="RRF82" s="195"/>
      <c r="RRG82" s="195"/>
      <c r="RRH82" s="195"/>
      <c r="RRI82" s="195"/>
      <c r="RRJ82" s="195"/>
      <c r="RRK82" s="195"/>
      <c r="RRL82" s="195"/>
      <c r="RRM82" s="195"/>
      <c r="RRN82" s="195"/>
      <c r="RRO82" s="195"/>
      <c r="RRP82" s="195"/>
      <c r="RRQ82" s="195"/>
      <c r="RRR82" s="195"/>
      <c r="RRS82" s="195"/>
      <c r="RRT82" s="195"/>
      <c r="RRU82" s="195"/>
      <c r="RRV82" s="195"/>
      <c r="RRW82" s="195"/>
      <c r="RRX82" s="195"/>
      <c r="RRY82" s="195"/>
      <c r="RRZ82" s="195"/>
      <c r="RSA82" s="195"/>
      <c r="RSB82" s="195"/>
      <c r="RSC82" s="195"/>
      <c r="RSD82" s="195"/>
      <c r="RSE82" s="195"/>
      <c r="RSF82" s="195"/>
      <c r="RSG82" s="195"/>
      <c r="RSH82" s="195"/>
      <c r="RSI82" s="195"/>
      <c r="RSJ82" s="195"/>
      <c r="RSK82" s="195"/>
      <c r="RSL82" s="195"/>
      <c r="RSM82" s="195"/>
      <c r="RSN82" s="195"/>
      <c r="RSO82" s="195"/>
      <c r="RSP82" s="195"/>
      <c r="RSQ82" s="195"/>
      <c r="RSR82" s="195"/>
      <c r="RSS82" s="195"/>
      <c r="RST82" s="195"/>
      <c r="RSU82" s="195"/>
      <c r="RSV82" s="195"/>
      <c r="RSW82" s="195"/>
      <c r="RSX82" s="195"/>
      <c r="RSY82" s="195"/>
      <c r="RSZ82" s="195"/>
      <c r="RTA82" s="195"/>
      <c r="RTB82" s="195"/>
      <c r="RTC82" s="195"/>
      <c r="RTD82" s="195"/>
      <c r="RTE82" s="195"/>
      <c r="RTF82" s="195"/>
      <c r="RTG82" s="195"/>
      <c r="RTH82" s="195"/>
      <c r="RTI82" s="195"/>
      <c r="RTJ82" s="195"/>
      <c r="RTK82" s="195"/>
      <c r="RTL82" s="195"/>
      <c r="RTM82" s="195"/>
      <c r="RTN82" s="195"/>
      <c r="RTO82" s="195"/>
      <c r="RTP82" s="195"/>
      <c r="RTQ82" s="195"/>
      <c r="RTR82" s="195"/>
      <c r="RTS82" s="195"/>
      <c r="RTT82" s="195"/>
      <c r="RTU82" s="195"/>
      <c r="RTV82" s="195"/>
      <c r="RTW82" s="195"/>
      <c r="RTX82" s="195"/>
      <c r="RTY82" s="195"/>
      <c r="RTZ82" s="195"/>
      <c r="RUA82" s="195"/>
      <c r="RUB82" s="195"/>
      <c r="RUC82" s="195"/>
      <c r="RUD82" s="195"/>
      <c r="RUE82" s="195"/>
      <c r="RUF82" s="195"/>
      <c r="RUG82" s="195"/>
      <c r="RUH82" s="195"/>
      <c r="RUI82" s="195"/>
      <c r="RUJ82" s="195"/>
      <c r="RUK82" s="195"/>
      <c r="RUL82" s="195"/>
      <c r="RUM82" s="195"/>
      <c r="RUN82" s="195"/>
      <c r="RUO82" s="195"/>
      <c r="RUP82" s="195"/>
      <c r="RUQ82" s="195"/>
      <c r="RUR82" s="195"/>
      <c r="RUS82" s="195"/>
      <c r="RUT82" s="195"/>
      <c r="RUU82" s="195"/>
      <c r="RUV82" s="195"/>
      <c r="RUW82" s="195"/>
      <c r="RUX82" s="195"/>
      <c r="RUY82" s="195"/>
      <c r="RUZ82" s="195"/>
      <c r="RVA82" s="195"/>
      <c r="RVB82" s="195"/>
      <c r="RVC82" s="195"/>
      <c r="RVD82" s="195"/>
      <c r="RVE82" s="195"/>
      <c r="RVF82" s="195"/>
      <c r="RVG82" s="195"/>
      <c r="RVH82" s="195"/>
      <c r="RVI82" s="195"/>
      <c r="RVJ82" s="195"/>
      <c r="RVK82" s="195"/>
      <c r="RVL82" s="195"/>
      <c r="RVM82" s="195"/>
      <c r="RVN82" s="195"/>
      <c r="RVO82" s="195"/>
      <c r="RVP82" s="195"/>
      <c r="RVQ82" s="195"/>
      <c r="RVR82" s="195"/>
      <c r="RVS82" s="195"/>
      <c r="RVT82" s="195"/>
      <c r="RVU82" s="195"/>
      <c r="RVV82" s="195"/>
      <c r="RVW82" s="195"/>
      <c r="RVX82" s="195"/>
      <c r="RVY82" s="195"/>
      <c r="RVZ82" s="195"/>
      <c r="RWA82" s="195"/>
      <c r="RWB82" s="195"/>
      <c r="RWC82" s="195"/>
      <c r="RWD82" s="195"/>
      <c r="RWE82" s="195"/>
      <c r="RWF82" s="195"/>
      <c r="RWG82" s="195"/>
      <c r="RWH82" s="195"/>
      <c r="RWI82" s="195"/>
      <c r="RWJ82" s="195"/>
      <c r="RWK82" s="195"/>
      <c r="RWL82" s="195"/>
      <c r="RWM82" s="195"/>
      <c r="RWN82" s="195"/>
      <c r="RWO82" s="195"/>
      <c r="RWP82" s="195"/>
      <c r="RWQ82" s="195"/>
      <c r="RWR82" s="195"/>
      <c r="RWS82" s="195"/>
      <c r="RWT82" s="195"/>
      <c r="RWU82" s="195"/>
      <c r="RWV82" s="195"/>
      <c r="RWW82" s="195"/>
      <c r="RWX82" s="195"/>
      <c r="RWY82" s="195"/>
      <c r="RWZ82" s="195"/>
      <c r="RXA82" s="195"/>
      <c r="RXB82" s="195"/>
      <c r="RXC82" s="195"/>
      <c r="RXD82" s="195"/>
      <c r="RXE82" s="195"/>
      <c r="RXF82" s="195"/>
      <c r="RXG82" s="195"/>
      <c r="RXH82" s="195"/>
      <c r="RXI82" s="195"/>
      <c r="RXJ82" s="195"/>
      <c r="RXK82" s="195"/>
      <c r="RXL82" s="195"/>
      <c r="RXM82" s="195"/>
      <c r="RXN82" s="195"/>
      <c r="RXO82" s="195"/>
      <c r="RXP82" s="195"/>
      <c r="RXQ82" s="195"/>
      <c r="RXR82" s="195"/>
      <c r="RXS82" s="195"/>
      <c r="RXT82" s="195"/>
      <c r="RXU82" s="195"/>
      <c r="RXV82" s="195"/>
      <c r="RXW82" s="195"/>
      <c r="RXX82" s="195"/>
      <c r="RXY82" s="195"/>
      <c r="RXZ82" s="195"/>
      <c r="RYA82" s="195"/>
      <c r="RYB82" s="195"/>
      <c r="RYC82" s="195"/>
      <c r="RYD82" s="195"/>
      <c r="RYE82" s="195"/>
      <c r="RYF82" s="195"/>
      <c r="RYG82" s="195"/>
      <c r="RYH82" s="195"/>
      <c r="RYI82" s="195"/>
      <c r="RYJ82" s="195"/>
      <c r="RYK82" s="195"/>
      <c r="RYL82" s="195"/>
      <c r="RYM82" s="195"/>
      <c r="RYN82" s="195"/>
      <c r="RYO82" s="195"/>
      <c r="RYP82" s="195"/>
      <c r="RYQ82" s="195"/>
      <c r="RYR82" s="195"/>
      <c r="RYS82" s="195"/>
      <c r="RYT82" s="195"/>
      <c r="RYU82" s="195"/>
      <c r="RYV82" s="195"/>
      <c r="RYW82" s="195"/>
      <c r="RYX82" s="195"/>
      <c r="RYY82" s="195"/>
      <c r="RYZ82" s="195"/>
      <c r="RZA82" s="195"/>
      <c r="RZB82" s="195"/>
      <c r="RZC82" s="195"/>
      <c r="RZD82" s="195"/>
      <c r="RZE82" s="195"/>
      <c r="RZF82" s="195"/>
      <c r="RZG82" s="195"/>
      <c r="RZH82" s="195"/>
      <c r="RZI82" s="195"/>
      <c r="RZJ82" s="195"/>
      <c r="RZK82" s="195"/>
      <c r="RZL82" s="195"/>
      <c r="RZM82" s="195"/>
      <c r="RZN82" s="195"/>
      <c r="RZO82" s="195"/>
      <c r="RZP82" s="195"/>
      <c r="RZQ82" s="195"/>
      <c r="RZR82" s="195"/>
      <c r="RZS82" s="195"/>
      <c r="RZT82" s="195"/>
      <c r="RZU82" s="195"/>
      <c r="RZV82" s="195"/>
      <c r="RZW82" s="195"/>
      <c r="RZX82" s="195"/>
      <c r="RZY82" s="195"/>
      <c r="RZZ82" s="195"/>
      <c r="SAA82" s="195"/>
      <c r="SAB82" s="195"/>
      <c r="SAC82" s="195"/>
      <c r="SAD82" s="195"/>
      <c r="SAE82" s="195"/>
      <c r="SAF82" s="195"/>
      <c r="SAG82" s="195"/>
      <c r="SAH82" s="195"/>
      <c r="SAI82" s="195"/>
      <c r="SAJ82" s="195"/>
      <c r="SAK82" s="195"/>
      <c r="SAL82" s="195"/>
      <c r="SAM82" s="195"/>
      <c r="SAN82" s="195"/>
      <c r="SAO82" s="195"/>
      <c r="SAP82" s="195"/>
      <c r="SAQ82" s="195"/>
      <c r="SAR82" s="195"/>
      <c r="SAS82" s="195"/>
      <c r="SAT82" s="195"/>
      <c r="SAU82" s="195"/>
      <c r="SAV82" s="195"/>
      <c r="SAW82" s="195"/>
      <c r="SAX82" s="195"/>
      <c r="SAY82" s="195"/>
      <c r="SAZ82" s="195"/>
      <c r="SBA82" s="195"/>
      <c r="SBB82" s="195"/>
      <c r="SBC82" s="195"/>
      <c r="SBD82" s="195"/>
      <c r="SBE82" s="195"/>
      <c r="SBF82" s="195"/>
      <c r="SBG82" s="195"/>
      <c r="SBH82" s="195"/>
      <c r="SBI82" s="195"/>
      <c r="SBJ82" s="195"/>
      <c r="SBK82" s="195"/>
      <c r="SBL82" s="195"/>
      <c r="SBM82" s="195"/>
      <c r="SBN82" s="195"/>
      <c r="SBO82" s="195"/>
      <c r="SBP82" s="195"/>
      <c r="SBQ82" s="195"/>
      <c r="SBR82" s="195"/>
      <c r="SBS82" s="195"/>
      <c r="SBT82" s="195"/>
      <c r="SBU82" s="195"/>
      <c r="SBV82" s="195"/>
      <c r="SBW82" s="195"/>
      <c r="SBX82" s="195"/>
      <c r="SBY82" s="195"/>
      <c r="SBZ82" s="195"/>
      <c r="SCA82" s="195"/>
      <c r="SCB82" s="195"/>
      <c r="SCC82" s="195"/>
      <c r="SCD82" s="195"/>
      <c r="SCE82" s="195"/>
      <c r="SCF82" s="195"/>
      <c r="SCG82" s="195"/>
      <c r="SCH82" s="195"/>
      <c r="SCI82" s="195"/>
      <c r="SCJ82" s="195"/>
      <c r="SCK82" s="195"/>
      <c r="SCL82" s="195"/>
      <c r="SCM82" s="195"/>
      <c r="SCN82" s="195"/>
      <c r="SCO82" s="195"/>
      <c r="SCP82" s="195"/>
      <c r="SCQ82" s="195"/>
      <c r="SCR82" s="195"/>
      <c r="SCS82" s="195"/>
      <c r="SCT82" s="195"/>
      <c r="SCU82" s="195"/>
      <c r="SCV82" s="195"/>
      <c r="SCW82" s="195"/>
      <c r="SCX82" s="195"/>
      <c r="SCY82" s="195"/>
      <c r="SCZ82" s="195"/>
      <c r="SDA82" s="195"/>
      <c r="SDB82" s="195"/>
      <c r="SDC82" s="195"/>
      <c r="SDD82" s="195"/>
      <c r="SDE82" s="195"/>
      <c r="SDF82" s="195"/>
      <c r="SDG82" s="195"/>
      <c r="SDH82" s="195"/>
      <c r="SDI82" s="195"/>
      <c r="SDJ82" s="195"/>
      <c r="SDK82" s="195"/>
      <c r="SDL82" s="195"/>
      <c r="SDM82" s="195"/>
      <c r="SDN82" s="195"/>
      <c r="SDO82" s="195"/>
      <c r="SDP82" s="195"/>
      <c r="SDQ82" s="195"/>
      <c r="SDR82" s="195"/>
      <c r="SDS82" s="195"/>
      <c r="SDT82" s="195"/>
      <c r="SDU82" s="195"/>
      <c r="SDV82" s="195"/>
      <c r="SDW82" s="195"/>
      <c r="SDX82" s="195"/>
      <c r="SDY82" s="195"/>
      <c r="SDZ82" s="195"/>
      <c r="SEA82" s="195"/>
      <c r="SEB82" s="195"/>
      <c r="SEC82" s="195"/>
      <c r="SED82" s="195"/>
      <c r="SEE82" s="195"/>
      <c r="SEF82" s="195"/>
      <c r="SEG82" s="195"/>
      <c r="SEH82" s="195"/>
      <c r="SEI82" s="195"/>
      <c r="SEJ82" s="195"/>
      <c r="SEK82" s="195"/>
      <c r="SEL82" s="195"/>
      <c r="SEM82" s="195"/>
      <c r="SEN82" s="195"/>
      <c r="SEO82" s="195"/>
      <c r="SEP82" s="195"/>
      <c r="SEQ82" s="195"/>
      <c r="SER82" s="195"/>
      <c r="SES82" s="195"/>
      <c r="SET82" s="195"/>
      <c r="SEU82" s="195"/>
      <c r="SEV82" s="195"/>
      <c r="SEW82" s="195"/>
      <c r="SEX82" s="195"/>
      <c r="SEY82" s="195"/>
      <c r="SEZ82" s="195"/>
      <c r="SFA82" s="195"/>
      <c r="SFB82" s="195"/>
      <c r="SFC82" s="195"/>
      <c r="SFD82" s="195"/>
      <c r="SFE82" s="195"/>
      <c r="SFF82" s="195"/>
      <c r="SFG82" s="195"/>
      <c r="SFH82" s="195"/>
      <c r="SFI82" s="195"/>
      <c r="SFJ82" s="195"/>
      <c r="SFK82" s="195"/>
      <c r="SFL82" s="195"/>
      <c r="SFM82" s="195"/>
      <c r="SFN82" s="195"/>
      <c r="SFO82" s="195"/>
      <c r="SFP82" s="195"/>
      <c r="SFQ82" s="195"/>
      <c r="SFR82" s="195"/>
      <c r="SFS82" s="195"/>
      <c r="SFT82" s="195"/>
      <c r="SFU82" s="195"/>
      <c r="SFV82" s="195"/>
      <c r="SFW82" s="195"/>
      <c r="SFX82" s="195"/>
      <c r="SFY82" s="195"/>
      <c r="SFZ82" s="195"/>
      <c r="SGA82" s="195"/>
      <c r="SGB82" s="195"/>
      <c r="SGC82" s="195"/>
      <c r="SGD82" s="195"/>
      <c r="SGE82" s="195"/>
      <c r="SGF82" s="195"/>
      <c r="SGG82" s="195"/>
      <c r="SGH82" s="195"/>
      <c r="SGI82" s="195"/>
      <c r="SGJ82" s="195"/>
      <c r="SGK82" s="195"/>
      <c r="SGL82" s="195"/>
      <c r="SGM82" s="195"/>
      <c r="SGN82" s="195"/>
      <c r="SGO82" s="195"/>
      <c r="SGP82" s="195"/>
      <c r="SGQ82" s="195"/>
      <c r="SGR82" s="195"/>
      <c r="SGS82" s="195"/>
      <c r="SGT82" s="195"/>
      <c r="SGU82" s="195"/>
      <c r="SGV82" s="195"/>
      <c r="SGW82" s="195"/>
      <c r="SGX82" s="195"/>
      <c r="SGY82" s="195"/>
      <c r="SGZ82" s="195"/>
      <c r="SHA82" s="195"/>
      <c r="SHB82" s="195"/>
      <c r="SHC82" s="195"/>
      <c r="SHD82" s="195"/>
      <c r="SHE82" s="195"/>
      <c r="SHF82" s="195"/>
      <c r="SHG82" s="195"/>
      <c r="SHH82" s="195"/>
      <c r="SHI82" s="195"/>
      <c r="SHJ82" s="195"/>
      <c r="SHK82" s="195"/>
      <c r="SHL82" s="195"/>
      <c r="SHM82" s="195"/>
      <c r="SHN82" s="195"/>
      <c r="SHO82" s="195"/>
      <c r="SHP82" s="195"/>
      <c r="SHQ82" s="195"/>
      <c r="SHR82" s="195"/>
      <c r="SHS82" s="195"/>
      <c r="SHT82" s="195"/>
      <c r="SHU82" s="195"/>
      <c r="SHV82" s="195"/>
      <c r="SHW82" s="195"/>
      <c r="SHX82" s="195"/>
      <c r="SHY82" s="195"/>
      <c r="SHZ82" s="195"/>
      <c r="SIA82" s="195"/>
      <c r="SIB82" s="195"/>
      <c r="SIC82" s="195"/>
      <c r="SID82" s="195"/>
      <c r="SIE82" s="195"/>
      <c r="SIF82" s="195"/>
      <c r="SIG82" s="195"/>
      <c r="SIH82" s="195"/>
      <c r="SII82" s="195"/>
      <c r="SIJ82" s="195"/>
      <c r="SIK82" s="195"/>
      <c r="SIL82" s="195"/>
      <c r="SIM82" s="195"/>
      <c r="SIN82" s="195"/>
      <c r="SIO82" s="195"/>
      <c r="SIP82" s="195"/>
      <c r="SIQ82" s="195"/>
      <c r="SIR82" s="195"/>
      <c r="SIS82" s="195"/>
      <c r="SIT82" s="195"/>
      <c r="SIU82" s="195"/>
      <c r="SIV82" s="195"/>
      <c r="SIW82" s="195"/>
      <c r="SIX82" s="195"/>
      <c r="SIY82" s="195"/>
      <c r="SIZ82" s="195"/>
      <c r="SJA82" s="195"/>
      <c r="SJB82" s="195"/>
      <c r="SJC82" s="195"/>
      <c r="SJD82" s="195"/>
      <c r="SJE82" s="195"/>
      <c r="SJF82" s="195"/>
      <c r="SJG82" s="195"/>
      <c r="SJH82" s="195"/>
      <c r="SJI82" s="195"/>
      <c r="SJJ82" s="195"/>
      <c r="SJK82" s="195"/>
      <c r="SJL82" s="195"/>
      <c r="SJM82" s="195"/>
      <c r="SJN82" s="195"/>
      <c r="SJO82" s="195"/>
      <c r="SJP82" s="195"/>
      <c r="SJQ82" s="195"/>
      <c r="SJR82" s="195"/>
      <c r="SJS82" s="195"/>
      <c r="SJT82" s="195"/>
      <c r="SJU82" s="195"/>
      <c r="SJV82" s="195"/>
      <c r="SJW82" s="195"/>
      <c r="SJX82" s="195"/>
      <c r="SJY82" s="195"/>
      <c r="SJZ82" s="195"/>
      <c r="SKA82" s="195"/>
      <c r="SKB82" s="195"/>
      <c r="SKC82" s="195"/>
      <c r="SKD82" s="195"/>
      <c r="SKE82" s="195"/>
      <c r="SKF82" s="195"/>
      <c r="SKG82" s="195"/>
      <c r="SKH82" s="195"/>
      <c r="SKI82" s="195"/>
      <c r="SKJ82" s="195"/>
      <c r="SKK82" s="195"/>
      <c r="SKL82" s="195"/>
      <c r="SKM82" s="195"/>
      <c r="SKN82" s="195"/>
      <c r="SKO82" s="195"/>
      <c r="SKP82" s="195"/>
      <c r="SKQ82" s="195"/>
      <c r="SKR82" s="195"/>
      <c r="SKS82" s="195"/>
      <c r="SKT82" s="195"/>
      <c r="SKU82" s="195"/>
      <c r="SKV82" s="195"/>
      <c r="SKW82" s="195"/>
      <c r="SKX82" s="195"/>
      <c r="SKY82" s="195"/>
      <c r="SKZ82" s="195"/>
      <c r="SLA82" s="195"/>
      <c r="SLB82" s="195"/>
      <c r="SLC82" s="195"/>
      <c r="SLD82" s="195"/>
      <c r="SLE82" s="195"/>
      <c r="SLF82" s="195"/>
      <c r="SLG82" s="195"/>
      <c r="SLH82" s="195"/>
      <c r="SLI82" s="195"/>
      <c r="SLJ82" s="195"/>
      <c r="SLK82" s="195"/>
      <c r="SLL82" s="195"/>
      <c r="SLM82" s="195"/>
      <c r="SLN82" s="195"/>
      <c r="SLO82" s="195"/>
      <c r="SLP82" s="195"/>
      <c r="SLQ82" s="195"/>
      <c r="SLR82" s="195"/>
      <c r="SLS82" s="195"/>
      <c r="SLT82" s="195"/>
      <c r="SLU82" s="195"/>
      <c r="SLV82" s="195"/>
      <c r="SLW82" s="195"/>
      <c r="SLX82" s="195"/>
      <c r="SLY82" s="195"/>
      <c r="SLZ82" s="195"/>
      <c r="SMA82" s="195"/>
      <c r="SMB82" s="195"/>
      <c r="SMC82" s="195"/>
      <c r="SMD82" s="195"/>
      <c r="SME82" s="195"/>
      <c r="SMF82" s="195"/>
      <c r="SMG82" s="195"/>
      <c r="SMH82" s="195"/>
      <c r="SMI82" s="195"/>
      <c r="SMJ82" s="195"/>
      <c r="SMK82" s="195"/>
      <c r="SML82" s="195"/>
      <c r="SMM82" s="195"/>
      <c r="SMN82" s="195"/>
      <c r="SMO82" s="195"/>
      <c r="SMP82" s="195"/>
      <c r="SMQ82" s="195"/>
      <c r="SMR82" s="195"/>
      <c r="SMS82" s="195"/>
      <c r="SMT82" s="195"/>
      <c r="SMU82" s="195"/>
      <c r="SMV82" s="195"/>
      <c r="SMW82" s="195"/>
      <c r="SMX82" s="195"/>
      <c r="SMY82" s="195"/>
      <c r="SMZ82" s="195"/>
      <c r="SNA82" s="195"/>
      <c r="SNB82" s="195"/>
      <c r="SNC82" s="195"/>
      <c r="SND82" s="195"/>
      <c r="SNE82" s="195"/>
      <c r="SNF82" s="195"/>
      <c r="SNG82" s="195"/>
      <c r="SNH82" s="195"/>
      <c r="SNI82" s="195"/>
      <c r="SNJ82" s="195"/>
      <c r="SNK82" s="195"/>
      <c r="SNL82" s="195"/>
      <c r="SNM82" s="195"/>
      <c r="SNN82" s="195"/>
      <c r="SNO82" s="195"/>
      <c r="SNP82" s="195"/>
      <c r="SNQ82" s="195"/>
      <c r="SNR82" s="195"/>
      <c r="SNS82" s="195"/>
      <c r="SNT82" s="195"/>
      <c r="SNU82" s="195"/>
      <c r="SNV82" s="195"/>
      <c r="SNW82" s="195"/>
      <c r="SNX82" s="195"/>
      <c r="SNY82" s="195"/>
      <c r="SNZ82" s="195"/>
      <c r="SOA82" s="195"/>
      <c r="SOB82" s="195"/>
      <c r="SOC82" s="195"/>
      <c r="SOD82" s="195"/>
      <c r="SOE82" s="195"/>
      <c r="SOF82" s="195"/>
      <c r="SOG82" s="195"/>
      <c r="SOH82" s="195"/>
      <c r="SOI82" s="195"/>
      <c r="SOJ82" s="195"/>
      <c r="SOK82" s="195"/>
      <c r="SOL82" s="195"/>
      <c r="SOM82" s="195"/>
      <c r="SON82" s="195"/>
      <c r="SOO82" s="195"/>
      <c r="SOP82" s="195"/>
      <c r="SOQ82" s="195"/>
      <c r="SOR82" s="195"/>
      <c r="SOS82" s="195"/>
      <c r="SOT82" s="195"/>
      <c r="SOU82" s="195"/>
      <c r="SOV82" s="195"/>
      <c r="SOW82" s="195"/>
      <c r="SOX82" s="195"/>
      <c r="SOY82" s="195"/>
      <c r="SOZ82" s="195"/>
      <c r="SPA82" s="195"/>
      <c r="SPB82" s="195"/>
      <c r="SPC82" s="195"/>
      <c r="SPD82" s="195"/>
      <c r="SPE82" s="195"/>
      <c r="SPF82" s="195"/>
      <c r="SPG82" s="195"/>
      <c r="SPH82" s="195"/>
      <c r="SPI82" s="195"/>
      <c r="SPJ82" s="195"/>
      <c r="SPK82" s="195"/>
      <c r="SPL82" s="195"/>
      <c r="SPM82" s="195"/>
      <c r="SPN82" s="195"/>
      <c r="SPO82" s="195"/>
      <c r="SPP82" s="195"/>
      <c r="SPQ82" s="195"/>
      <c r="SPR82" s="195"/>
      <c r="SPS82" s="195"/>
      <c r="SPT82" s="195"/>
      <c r="SPU82" s="195"/>
      <c r="SPV82" s="195"/>
      <c r="SPW82" s="195"/>
      <c r="SPX82" s="195"/>
      <c r="SPY82" s="195"/>
      <c r="SPZ82" s="195"/>
      <c r="SQA82" s="195"/>
      <c r="SQB82" s="195"/>
      <c r="SQC82" s="195"/>
      <c r="SQD82" s="195"/>
      <c r="SQE82" s="195"/>
      <c r="SQF82" s="195"/>
      <c r="SQG82" s="195"/>
      <c r="SQH82" s="195"/>
      <c r="SQI82" s="195"/>
      <c r="SQJ82" s="195"/>
      <c r="SQK82" s="195"/>
      <c r="SQL82" s="195"/>
      <c r="SQM82" s="195"/>
      <c r="SQN82" s="195"/>
      <c r="SQO82" s="195"/>
      <c r="SQP82" s="195"/>
      <c r="SQQ82" s="195"/>
      <c r="SQR82" s="195"/>
      <c r="SQS82" s="195"/>
      <c r="SQT82" s="195"/>
      <c r="SQU82" s="195"/>
      <c r="SQV82" s="195"/>
      <c r="SQW82" s="195"/>
      <c r="SQX82" s="195"/>
      <c r="SQY82" s="195"/>
      <c r="SQZ82" s="195"/>
      <c r="SRA82" s="195"/>
      <c r="SRB82" s="195"/>
      <c r="SRC82" s="195"/>
      <c r="SRD82" s="195"/>
      <c r="SRE82" s="195"/>
      <c r="SRF82" s="195"/>
      <c r="SRG82" s="195"/>
      <c r="SRH82" s="195"/>
      <c r="SRI82" s="195"/>
      <c r="SRJ82" s="195"/>
      <c r="SRK82" s="195"/>
      <c r="SRL82" s="195"/>
      <c r="SRM82" s="195"/>
      <c r="SRN82" s="195"/>
      <c r="SRO82" s="195"/>
      <c r="SRP82" s="195"/>
      <c r="SRQ82" s="195"/>
      <c r="SRR82" s="195"/>
      <c r="SRS82" s="195"/>
      <c r="SRT82" s="195"/>
      <c r="SRU82" s="195"/>
      <c r="SRV82" s="195"/>
      <c r="SRW82" s="195"/>
      <c r="SRX82" s="195"/>
      <c r="SRY82" s="195"/>
      <c r="SRZ82" s="195"/>
      <c r="SSA82" s="195"/>
      <c r="SSB82" s="195"/>
      <c r="SSC82" s="195"/>
      <c r="SSD82" s="195"/>
      <c r="SSE82" s="195"/>
      <c r="SSF82" s="195"/>
      <c r="SSG82" s="195"/>
      <c r="SSH82" s="195"/>
      <c r="SSI82" s="195"/>
      <c r="SSJ82" s="195"/>
      <c r="SSK82" s="195"/>
      <c r="SSL82" s="195"/>
      <c r="SSM82" s="195"/>
      <c r="SSN82" s="195"/>
      <c r="SSO82" s="195"/>
      <c r="SSP82" s="195"/>
      <c r="SSQ82" s="195"/>
      <c r="SSR82" s="195"/>
      <c r="SSS82" s="195"/>
      <c r="SST82" s="195"/>
      <c r="SSU82" s="195"/>
      <c r="SSV82" s="195"/>
      <c r="SSW82" s="195"/>
      <c r="SSX82" s="195"/>
      <c r="SSY82" s="195"/>
      <c r="SSZ82" s="195"/>
      <c r="STA82" s="195"/>
      <c r="STB82" s="195"/>
      <c r="STC82" s="195"/>
      <c r="STD82" s="195"/>
      <c r="STE82" s="195"/>
      <c r="STF82" s="195"/>
      <c r="STG82" s="195"/>
      <c r="STH82" s="195"/>
      <c r="STI82" s="195"/>
      <c r="STJ82" s="195"/>
      <c r="STK82" s="195"/>
      <c r="STL82" s="195"/>
      <c r="STM82" s="195"/>
      <c r="STN82" s="195"/>
      <c r="STO82" s="195"/>
      <c r="STP82" s="195"/>
      <c r="STQ82" s="195"/>
      <c r="STR82" s="195"/>
      <c r="STS82" s="195"/>
      <c r="STT82" s="195"/>
      <c r="STU82" s="195"/>
      <c r="STV82" s="195"/>
      <c r="STW82" s="195"/>
      <c r="STX82" s="195"/>
      <c r="STY82" s="195"/>
      <c r="STZ82" s="195"/>
      <c r="SUA82" s="195"/>
      <c r="SUB82" s="195"/>
      <c r="SUC82" s="195"/>
      <c r="SUD82" s="195"/>
      <c r="SUE82" s="195"/>
      <c r="SUF82" s="195"/>
      <c r="SUG82" s="195"/>
      <c r="SUH82" s="195"/>
      <c r="SUI82" s="195"/>
      <c r="SUJ82" s="195"/>
      <c r="SUK82" s="195"/>
      <c r="SUL82" s="195"/>
      <c r="SUM82" s="195"/>
      <c r="SUN82" s="195"/>
      <c r="SUO82" s="195"/>
      <c r="SUP82" s="195"/>
      <c r="SUQ82" s="195"/>
      <c r="SUR82" s="195"/>
      <c r="SUS82" s="195"/>
      <c r="SUT82" s="195"/>
      <c r="SUU82" s="195"/>
      <c r="SUV82" s="195"/>
      <c r="SUW82" s="195"/>
      <c r="SUX82" s="195"/>
      <c r="SUY82" s="195"/>
      <c r="SUZ82" s="195"/>
      <c r="SVA82" s="195"/>
      <c r="SVB82" s="195"/>
      <c r="SVC82" s="195"/>
      <c r="SVD82" s="195"/>
      <c r="SVE82" s="195"/>
      <c r="SVF82" s="195"/>
      <c r="SVG82" s="195"/>
      <c r="SVH82" s="195"/>
      <c r="SVI82" s="195"/>
      <c r="SVJ82" s="195"/>
      <c r="SVK82" s="195"/>
      <c r="SVL82" s="195"/>
      <c r="SVM82" s="195"/>
      <c r="SVN82" s="195"/>
      <c r="SVO82" s="195"/>
      <c r="SVP82" s="195"/>
      <c r="SVQ82" s="195"/>
      <c r="SVR82" s="195"/>
      <c r="SVS82" s="195"/>
      <c r="SVT82" s="195"/>
      <c r="SVU82" s="195"/>
      <c r="SVV82" s="195"/>
      <c r="SVW82" s="195"/>
      <c r="SVX82" s="195"/>
      <c r="SVY82" s="195"/>
      <c r="SVZ82" s="195"/>
      <c r="SWA82" s="195"/>
      <c r="SWB82" s="195"/>
      <c r="SWC82" s="195"/>
      <c r="SWD82" s="195"/>
      <c r="SWE82" s="195"/>
      <c r="SWF82" s="195"/>
      <c r="SWG82" s="195"/>
      <c r="SWH82" s="195"/>
      <c r="SWI82" s="195"/>
      <c r="SWJ82" s="195"/>
      <c r="SWK82" s="195"/>
      <c r="SWL82" s="195"/>
      <c r="SWM82" s="195"/>
      <c r="SWN82" s="195"/>
      <c r="SWO82" s="195"/>
      <c r="SWP82" s="195"/>
      <c r="SWQ82" s="195"/>
      <c r="SWR82" s="195"/>
      <c r="SWS82" s="195"/>
      <c r="SWT82" s="195"/>
      <c r="SWU82" s="195"/>
      <c r="SWV82" s="195"/>
      <c r="SWW82" s="195"/>
      <c r="SWX82" s="195"/>
      <c r="SWY82" s="195"/>
      <c r="SWZ82" s="195"/>
      <c r="SXA82" s="195"/>
      <c r="SXB82" s="195"/>
      <c r="SXC82" s="195"/>
      <c r="SXD82" s="195"/>
      <c r="SXE82" s="195"/>
      <c r="SXF82" s="195"/>
      <c r="SXG82" s="195"/>
      <c r="SXH82" s="195"/>
      <c r="SXI82" s="195"/>
      <c r="SXJ82" s="195"/>
      <c r="SXK82" s="195"/>
      <c r="SXL82" s="195"/>
      <c r="SXM82" s="195"/>
      <c r="SXN82" s="195"/>
      <c r="SXO82" s="195"/>
      <c r="SXP82" s="195"/>
      <c r="SXQ82" s="195"/>
      <c r="SXR82" s="195"/>
      <c r="SXS82" s="195"/>
      <c r="SXT82" s="195"/>
      <c r="SXU82" s="195"/>
      <c r="SXV82" s="195"/>
      <c r="SXW82" s="195"/>
      <c r="SXX82" s="195"/>
      <c r="SXY82" s="195"/>
      <c r="SXZ82" s="195"/>
      <c r="SYA82" s="195"/>
      <c r="SYB82" s="195"/>
      <c r="SYC82" s="195"/>
      <c r="SYD82" s="195"/>
      <c r="SYE82" s="195"/>
      <c r="SYF82" s="195"/>
      <c r="SYG82" s="195"/>
      <c r="SYH82" s="195"/>
      <c r="SYI82" s="195"/>
      <c r="SYJ82" s="195"/>
      <c r="SYK82" s="195"/>
      <c r="SYL82" s="195"/>
      <c r="SYM82" s="195"/>
      <c r="SYN82" s="195"/>
      <c r="SYO82" s="195"/>
      <c r="SYP82" s="195"/>
      <c r="SYQ82" s="195"/>
      <c r="SYR82" s="195"/>
      <c r="SYS82" s="195"/>
      <c r="SYT82" s="195"/>
      <c r="SYU82" s="195"/>
      <c r="SYV82" s="195"/>
      <c r="SYW82" s="195"/>
      <c r="SYX82" s="195"/>
      <c r="SYY82" s="195"/>
      <c r="SYZ82" s="195"/>
      <c r="SZA82" s="195"/>
      <c r="SZB82" s="195"/>
      <c r="SZC82" s="195"/>
      <c r="SZD82" s="195"/>
      <c r="SZE82" s="195"/>
      <c r="SZF82" s="195"/>
      <c r="SZG82" s="195"/>
      <c r="SZH82" s="195"/>
      <c r="SZI82" s="195"/>
      <c r="SZJ82" s="195"/>
      <c r="SZK82" s="195"/>
      <c r="SZL82" s="195"/>
      <c r="SZM82" s="195"/>
      <c r="SZN82" s="195"/>
      <c r="SZO82" s="195"/>
      <c r="SZP82" s="195"/>
      <c r="SZQ82" s="195"/>
      <c r="SZR82" s="195"/>
      <c r="SZS82" s="195"/>
      <c r="SZT82" s="195"/>
      <c r="SZU82" s="195"/>
      <c r="SZV82" s="195"/>
      <c r="SZW82" s="195"/>
      <c r="SZX82" s="195"/>
      <c r="SZY82" s="195"/>
      <c r="SZZ82" s="195"/>
      <c r="TAA82" s="195"/>
      <c r="TAB82" s="195"/>
      <c r="TAC82" s="195"/>
      <c r="TAD82" s="195"/>
      <c r="TAE82" s="195"/>
      <c r="TAF82" s="195"/>
      <c r="TAG82" s="195"/>
      <c r="TAH82" s="195"/>
      <c r="TAI82" s="195"/>
      <c r="TAJ82" s="195"/>
      <c r="TAK82" s="195"/>
      <c r="TAL82" s="195"/>
      <c r="TAM82" s="195"/>
      <c r="TAN82" s="195"/>
      <c r="TAO82" s="195"/>
      <c r="TAP82" s="195"/>
      <c r="TAQ82" s="195"/>
      <c r="TAR82" s="195"/>
      <c r="TAS82" s="195"/>
      <c r="TAT82" s="195"/>
      <c r="TAU82" s="195"/>
      <c r="TAV82" s="195"/>
      <c r="TAW82" s="195"/>
      <c r="TAX82" s="195"/>
      <c r="TAY82" s="195"/>
      <c r="TAZ82" s="195"/>
      <c r="TBA82" s="195"/>
      <c r="TBB82" s="195"/>
      <c r="TBC82" s="195"/>
      <c r="TBD82" s="195"/>
      <c r="TBE82" s="195"/>
      <c r="TBF82" s="195"/>
      <c r="TBG82" s="195"/>
      <c r="TBH82" s="195"/>
      <c r="TBI82" s="195"/>
      <c r="TBJ82" s="195"/>
      <c r="TBK82" s="195"/>
      <c r="TBL82" s="195"/>
      <c r="TBM82" s="195"/>
      <c r="TBN82" s="195"/>
      <c r="TBO82" s="195"/>
      <c r="TBP82" s="195"/>
      <c r="TBQ82" s="195"/>
      <c r="TBR82" s="195"/>
      <c r="TBS82" s="195"/>
      <c r="TBT82" s="195"/>
      <c r="TBU82" s="195"/>
      <c r="TBV82" s="195"/>
      <c r="TBW82" s="195"/>
      <c r="TBX82" s="195"/>
      <c r="TBY82" s="195"/>
      <c r="TBZ82" s="195"/>
      <c r="TCA82" s="195"/>
      <c r="TCB82" s="195"/>
      <c r="TCC82" s="195"/>
      <c r="TCD82" s="195"/>
      <c r="TCE82" s="195"/>
      <c r="TCF82" s="195"/>
      <c r="TCG82" s="195"/>
      <c r="TCH82" s="195"/>
      <c r="TCI82" s="195"/>
      <c r="TCJ82" s="195"/>
      <c r="TCK82" s="195"/>
      <c r="TCL82" s="195"/>
      <c r="TCM82" s="195"/>
      <c r="TCN82" s="195"/>
      <c r="TCO82" s="195"/>
      <c r="TCP82" s="195"/>
      <c r="TCQ82" s="195"/>
      <c r="TCR82" s="195"/>
      <c r="TCS82" s="195"/>
      <c r="TCT82" s="195"/>
      <c r="TCU82" s="195"/>
      <c r="TCV82" s="195"/>
      <c r="TCW82" s="195"/>
      <c r="TCX82" s="195"/>
      <c r="TCY82" s="195"/>
      <c r="TCZ82" s="195"/>
      <c r="TDA82" s="195"/>
      <c r="TDB82" s="195"/>
      <c r="TDC82" s="195"/>
      <c r="TDD82" s="195"/>
      <c r="TDE82" s="195"/>
      <c r="TDF82" s="195"/>
      <c r="TDG82" s="195"/>
      <c r="TDH82" s="195"/>
      <c r="TDI82" s="195"/>
      <c r="TDJ82" s="195"/>
      <c r="TDK82" s="195"/>
      <c r="TDL82" s="195"/>
      <c r="TDM82" s="195"/>
      <c r="TDN82" s="195"/>
      <c r="TDO82" s="195"/>
      <c r="TDP82" s="195"/>
      <c r="TDQ82" s="195"/>
      <c r="TDR82" s="195"/>
      <c r="TDS82" s="195"/>
      <c r="TDT82" s="195"/>
      <c r="TDU82" s="195"/>
      <c r="TDV82" s="195"/>
      <c r="TDW82" s="195"/>
      <c r="TDX82" s="195"/>
      <c r="TDY82" s="195"/>
      <c r="TDZ82" s="195"/>
      <c r="TEA82" s="195"/>
      <c r="TEB82" s="195"/>
      <c r="TEC82" s="195"/>
      <c r="TED82" s="195"/>
      <c r="TEE82" s="195"/>
      <c r="TEF82" s="195"/>
      <c r="TEG82" s="195"/>
      <c r="TEH82" s="195"/>
      <c r="TEI82" s="195"/>
      <c r="TEJ82" s="195"/>
      <c r="TEK82" s="195"/>
      <c r="TEL82" s="195"/>
      <c r="TEM82" s="195"/>
      <c r="TEN82" s="195"/>
      <c r="TEO82" s="195"/>
      <c r="TEP82" s="195"/>
      <c r="TEQ82" s="195"/>
      <c r="TER82" s="195"/>
      <c r="TES82" s="195"/>
      <c r="TET82" s="195"/>
      <c r="TEU82" s="195"/>
      <c r="TEV82" s="195"/>
      <c r="TEW82" s="195"/>
      <c r="TEX82" s="195"/>
      <c r="TEY82" s="195"/>
      <c r="TEZ82" s="195"/>
      <c r="TFA82" s="195"/>
      <c r="TFB82" s="195"/>
      <c r="TFC82" s="195"/>
      <c r="TFD82" s="195"/>
      <c r="TFE82" s="195"/>
      <c r="TFF82" s="195"/>
      <c r="TFG82" s="195"/>
      <c r="TFH82" s="195"/>
      <c r="TFI82" s="195"/>
      <c r="TFJ82" s="195"/>
      <c r="TFK82" s="195"/>
      <c r="TFL82" s="195"/>
      <c r="TFM82" s="195"/>
      <c r="TFN82" s="195"/>
      <c r="TFO82" s="195"/>
      <c r="TFP82" s="195"/>
      <c r="TFQ82" s="195"/>
      <c r="TFR82" s="195"/>
      <c r="TFS82" s="195"/>
      <c r="TFT82" s="195"/>
      <c r="TFU82" s="195"/>
      <c r="TFV82" s="195"/>
      <c r="TFW82" s="195"/>
      <c r="TFX82" s="195"/>
      <c r="TFY82" s="195"/>
      <c r="TFZ82" s="195"/>
      <c r="TGA82" s="195"/>
      <c r="TGB82" s="195"/>
      <c r="TGC82" s="195"/>
      <c r="TGD82" s="195"/>
      <c r="TGE82" s="195"/>
      <c r="TGF82" s="195"/>
      <c r="TGG82" s="195"/>
      <c r="TGH82" s="195"/>
      <c r="TGI82" s="195"/>
      <c r="TGJ82" s="195"/>
      <c r="TGK82" s="195"/>
      <c r="TGL82" s="195"/>
      <c r="TGM82" s="195"/>
      <c r="TGN82" s="195"/>
      <c r="TGO82" s="195"/>
      <c r="TGP82" s="195"/>
      <c r="TGQ82" s="195"/>
      <c r="TGR82" s="195"/>
      <c r="TGS82" s="195"/>
      <c r="TGT82" s="195"/>
      <c r="TGU82" s="195"/>
      <c r="TGV82" s="195"/>
      <c r="TGW82" s="195"/>
      <c r="TGX82" s="195"/>
      <c r="TGY82" s="195"/>
      <c r="TGZ82" s="195"/>
      <c r="THA82" s="195"/>
      <c r="THB82" s="195"/>
      <c r="THC82" s="195"/>
      <c r="THD82" s="195"/>
      <c r="THE82" s="195"/>
      <c r="THF82" s="195"/>
      <c r="THG82" s="195"/>
      <c r="THH82" s="195"/>
      <c r="THI82" s="195"/>
      <c r="THJ82" s="195"/>
      <c r="THK82" s="195"/>
      <c r="THL82" s="195"/>
      <c r="THM82" s="195"/>
      <c r="THN82" s="195"/>
      <c r="THO82" s="195"/>
      <c r="THP82" s="195"/>
      <c r="THQ82" s="195"/>
      <c r="THR82" s="195"/>
      <c r="THS82" s="195"/>
      <c r="THT82" s="195"/>
      <c r="THU82" s="195"/>
      <c r="THV82" s="195"/>
      <c r="THW82" s="195"/>
      <c r="THX82" s="195"/>
      <c r="THY82" s="195"/>
      <c r="THZ82" s="195"/>
      <c r="TIA82" s="195"/>
      <c r="TIB82" s="195"/>
      <c r="TIC82" s="195"/>
      <c r="TID82" s="195"/>
      <c r="TIE82" s="195"/>
      <c r="TIF82" s="195"/>
      <c r="TIG82" s="195"/>
      <c r="TIH82" s="195"/>
      <c r="TII82" s="195"/>
      <c r="TIJ82" s="195"/>
      <c r="TIK82" s="195"/>
      <c r="TIL82" s="195"/>
      <c r="TIM82" s="195"/>
      <c r="TIN82" s="195"/>
      <c r="TIO82" s="195"/>
      <c r="TIP82" s="195"/>
      <c r="TIQ82" s="195"/>
      <c r="TIR82" s="195"/>
      <c r="TIS82" s="195"/>
      <c r="TIT82" s="195"/>
      <c r="TIU82" s="195"/>
      <c r="TIV82" s="195"/>
      <c r="TIW82" s="195"/>
      <c r="TIX82" s="195"/>
      <c r="TIY82" s="195"/>
      <c r="TIZ82" s="195"/>
      <c r="TJA82" s="195"/>
      <c r="TJB82" s="195"/>
      <c r="TJC82" s="195"/>
      <c r="TJD82" s="195"/>
      <c r="TJE82" s="195"/>
      <c r="TJF82" s="195"/>
      <c r="TJG82" s="195"/>
      <c r="TJH82" s="195"/>
      <c r="TJI82" s="195"/>
      <c r="TJJ82" s="195"/>
      <c r="TJK82" s="195"/>
      <c r="TJL82" s="195"/>
      <c r="TJM82" s="195"/>
      <c r="TJN82" s="195"/>
      <c r="TJO82" s="195"/>
      <c r="TJP82" s="195"/>
      <c r="TJQ82" s="195"/>
      <c r="TJR82" s="195"/>
      <c r="TJS82" s="195"/>
      <c r="TJT82" s="195"/>
      <c r="TJU82" s="195"/>
      <c r="TJV82" s="195"/>
      <c r="TJW82" s="195"/>
      <c r="TJX82" s="195"/>
      <c r="TJY82" s="195"/>
      <c r="TJZ82" s="195"/>
      <c r="TKA82" s="195"/>
      <c r="TKB82" s="195"/>
      <c r="TKC82" s="195"/>
      <c r="TKD82" s="195"/>
      <c r="TKE82" s="195"/>
      <c r="TKF82" s="195"/>
      <c r="TKG82" s="195"/>
      <c r="TKH82" s="195"/>
      <c r="TKI82" s="195"/>
      <c r="TKJ82" s="195"/>
      <c r="TKK82" s="195"/>
      <c r="TKL82" s="195"/>
      <c r="TKM82" s="195"/>
      <c r="TKN82" s="195"/>
      <c r="TKO82" s="195"/>
      <c r="TKP82" s="195"/>
      <c r="TKQ82" s="195"/>
      <c r="TKR82" s="195"/>
      <c r="TKS82" s="195"/>
      <c r="TKT82" s="195"/>
      <c r="TKU82" s="195"/>
      <c r="TKV82" s="195"/>
      <c r="TKW82" s="195"/>
      <c r="TKX82" s="195"/>
      <c r="TKY82" s="195"/>
      <c r="TKZ82" s="195"/>
      <c r="TLA82" s="195"/>
      <c r="TLB82" s="195"/>
      <c r="TLC82" s="195"/>
      <c r="TLD82" s="195"/>
      <c r="TLE82" s="195"/>
      <c r="TLF82" s="195"/>
      <c r="TLG82" s="195"/>
      <c r="TLH82" s="195"/>
      <c r="TLI82" s="195"/>
      <c r="TLJ82" s="195"/>
      <c r="TLK82" s="195"/>
      <c r="TLL82" s="195"/>
      <c r="TLM82" s="195"/>
      <c r="TLN82" s="195"/>
      <c r="TLO82" s="195"/>
      <c r="TLP82" s="195"/>
      <c r="TLQ82" s="195"/>
      <c r="TLR82" s="195"/>
      <c r="TLS82" s="195"/>
      <c r="TLT82" s="195"/>
      <c r="TLU82" s="195"/>
      <c r="TLV82" s="195"/>
      <c r="TLW82" s="195"/>
      <c r="TLX82" s="195"/>
      <c r="TLY82" s="195"/>
      <c r="TLZ82" s="195"/>
      <c r="TMA82" s="195"/>
      <c r="TMB82" s="195"/>
      <c r="TMC82" s="195"/>
      <c r="TMD82" s="195"/>
      <c r="TME82" s="195"/>
      <c r="TMF82" s="195"/>
      <c r="TMG82" s="195"/>
      <c r="TMH82" s="195"/>
      <c r="TMI82" s="195"/>
      <c r="TMJ82" s="195"/>
      <c r="TMK82" s="195"/>
      <c r="TML82" s="195"/>
      <c r="TMM82" s="195"/>
      <c r="TMN82" s="195"/>
      <c r="TMO82" s="195"/>
      <c r="TMP82" s="195"/>
      <c r="TMQ82" s="195"/>
      <c r="TMR82" s="195"/>
      <c r="TMS82" s="195"/>
      <c r="TMT82" s="195"/>
      <c r="TMU82" s="195"/>
      <c r="TMV82" s="195"/>
      <c r="TMW82" s="195"/>
      <c r="TMX82" s="195"/>
      <c r="TMY82" s="195"/>
      <c r="TMZ82" s="195"/>
      <c r="TNA82" s="195"/>
      <c r="TNB82" s="195"/>
      <c r="TNC82" s="195"/>
      <c r="TND82" s="195"/>
      <c r="TNE82" s="195"/>
      <c r="TNF82" s="195"/>
      <c r="TNG82" s="195"/>
      <c r="TNH82" s="195"/>
      <c r="TNI82" s="195"/>
      <c r="TNJ82" s="195"/>
      <c r="TNK82" s="195"/>
      <c r="TNL82" s="195"/>
      <c r="TNM82" s="195"/>
      <c r="TNN82" s="195"/>
      <c r="TNO82" s="195"/>
      <c r="TNP82" s="195"/>
      <c r="TNQ82" s="195"/>
      <c r="TNR82" s="195"/>
      <c r="TNS82" s="195"/>
      <c r="TNT82" s="195"/>
      <c r="TNU82" s="195"/>
      <c r="TNV82" s="195"/>
      <c r="TNW82" s="195"/>
      <c r="TNX82" s="195"/>
      <c r="TNY82" s="195"/>
      <c r="TNZ82" s="195"/>
      <c r="TOA82" s="195"/>
      <c r="TOB82" s="195"/>
      <c r="TOC82" s="195"/>
      <c r="TOD82" s="195"/>
      <c r="TOE82" s="195"/>
      <c r="TOF82" s="195"/>
      <c r="TOG82" s="195"/>
      <c r="TOH82" s="195"/>
      <c r="TOI82" s="195"/>
      <c r="TOJ82" s="195"/>
      <c r="TOK82" s="195"/>
      <c r="TOL82" s="195"/>
      <c r="TOM82" s="195"/>
      <c r="TON82" s="195"/>
      <c r="TOO82" s="195"/>
      <c r="TOP82" s="195"/>
      <c r="TOQ82" s="195"/>
      <c r="TOR82" s="195"/>
      <c r="TOS82" s="195"/>
      <c r="TOT82" s="195"/>
      <c r="TOU82" s="195"/>
      <c r="TOV82" s="195"/>
      <c r="TOW82" s="195"/>
      <c r="TOX82" s="195"/>
      <c r="TOY82" s="195"/>
      <c r="TOZ82" s="195"/>
      <c r="TPA82" s="195"/>
      <c r="TPB82" s="195"/>
      <c r="TPC82" s="195"/>
      <c r="TPD82" s="195"/>
      <c r="TPE82" s="195"/>
      <c r="TPF82" s="195"/>
      <c r="TPG82" s="195"/>
      <c r="TPH82" s="195"/>
      <c r="TPI82" s="195"/>
      <c r="TPJ82" s="195"/>
      <c r="TPK82" s="195"/>
      <c r="TPL82" s="195"/>
      <c r="TPM82" s="195"/>
      <c r="TPN82" s="195"/>
      <c r="TPO82" s="195"/>
      <c r="TPP82" s="195"/>
      <c r="TPQ82" s="195"/>
      <c r="TPR82" s="195"/>
      <c r="TPS82" s="195"/>
      <c r="TPT82" s="195"/>
      <c r="TPU82" s="195"/>
      <c r="TPV82" s="195"/>
      <c r="TPW82" s="195"/>
      <c r="TPX82" s="195"/>
      <c r="TPY82" s="195"/>
      <c r="TPZ82" s="195"/>
      <c r="TQA82" s="195"/>
      <c r="TQB82" s="195"/>
      <c r="TQC82" s="195"/>
      <c r="TQD82" s="195"/>
      <c r="TQE82" s="195"/>
      <c r="TQF82" s="195"/>
      <c r="TQG82" s="195"/>
      <c r="TQH82" s="195"/>
      <c r="TQI82" s="195"/>
      <c r="TQJ82" s="195"/>
      <c r="TQK82" s="195"/>
      <c r="TQL82" s="195"/>
      <c r="TQM82" s="195"/>
      <c r="TQN82" s="195"/>
      <c r="TQO82" s="195"/>
      <c r="TQP82" s="195"/>
      <c r="TQQ82" s="195"/>
      <c r="TQR82" s="195"/>
      <c r="TQS82" s="195"/>
      <c r="TQT82" s="195"/>
      <c r="TQU82" s="195"/>
      <c r="TQV82" s="195"/>
      <c r="TQW82" s="195"/>
      <c r="TQX82" s="195"/>
      <c r="TQY82" s="195"/>
      <c r="TQZ82" s="195"/>
      <c r="TRA82" s="195"/>
      <c r="TRB82" s="195"/>
      <c r="TRC82" s="195"/>
      <c r="TRD82" s="195"/>
      <c r="TRE82" s="195"/>
      <c r="TRF82" s="195"/>
      <c r="TRG82" s="195"/>
      <c r="TRH82" s="195"/>
      <c r="TRI82" s="195"/>
      <c r="TRJ82" s="195"/>
      <c r="TRK82" s="195"/>
      <c r="TRL82" s="195"/>
      <c r="TRM82" s="195"/>
      <c r="TRN82" s="195"/>
      <c r="TRO82" s="195"/>
      <c r="TRP82" s="195"/>
      <c r="TRQ82" s="195"/>
      <c r="TRR82" s="195"/>
      <c r="TRS82" s="195"/>
      <c r="TRT82" s="195"/>
      <c r="TRU82" s="195"/>
      <c r="TRV82" s="195"/>
      <c r="TRW82" s="195"/>
      <c r="TRX82" s="195"/>
      <c r="TRY82" s="195"/>
      <c r="TRZ82" s="195"/>
      <c r="TSA82" s="195"/>
      <c r="TSB82" s="195"/>
      <c r="TSC82" s="195"/>
      <c r="TSD82" s="195"/>
      <c r="TSE82" s="195"/>
      <c r="TSF82" s="195"/>
      <c r="TSG82" s="195"/>
      <c r="TSH82" s="195"/>
      <c r="TSI82" s="195"/>
      <c r="TSJ82" s="195"/>
      <c r="TSK82" s="195"/>
      <c r="TSL82" s="195"/>
      <c r="TSM82" s="195"/>
      <c r="TSN82" s="195"/>
      <c r="TSO82" s="195"/>
      <c r="TSP82" s="195"/>
      <c r="TSQ82" s="195"/>
      <c r="TSR82" s="195"/>
      <c r="TSS82" s="195"/>
      <c r="TST82" s="195"/>
      <c r="TSU82" s="195"/>
      <c r="TSV82" s="195"/>
      <c r="TSW82" s="195"/>
      <c r="TSX82" s="195"/>
      <c r="TSY82" s="195"/>
      <c r="TSZ82" s="195"/>
      <c r="TTA82" s="195"/>
      <c r="TTB82" s="195"/>
      <c r="TTC82" s="195"/>
      <c r="TTD82" s="195"/>
      <c r="TTE82" s="195"/>
      <c r="TTF82" s="195"/>
      <c r="TTG82" s="195"/>
      <c r="TTH82" s="195"/>
      <c r="TTI82" s="195"/>
      <c r="TTJ82" s="195"/>
      <c r="TTK82" s="195"/>
      <c r="TTL82" s="195"/>
      <c r="TTM82" s="195"/>
      <c r="TTN82" s="195"/>
      <c r="TTO82" s="195"/>
      <c r="TTP82" s="195"/>
      <c r="TTQ82" s="195"/>
      <c r="TTR82" s="195"/>
      <c r="TTS82" s="195"/>
      <c r="TTT82" s="195"/>
      <c r="TTU82" s="195"/>
      <c r="TTV82" s="195"/>
      <c r="TTW82" s="195"/>
      <c r="TTX82" s="195"/>
      <c r="TTY82" s="195"/>
      <c r="TTZ82" s="195"/>
      <c r="TUA82" s="195"/>
      <c r="TUB82" s="195"/>
      <c r="TUC82" s="195"/>
      <c r="TUD82" s="195"/>
      <c r="TUE82" s="195"/>
      <c r="TUF82" s="195"/>
      <c r="TUG82" s="195"/>
      <c r="TUH82" s="195"/>
      <c r="TUI82" s="195"/>
      <c r="TUJ82" s="195"/>
      <c r="TUK82" s="195"/>
      <c r="TUL82" s="195"/>
      <c r="TUM82" s="195"/>
      <c r="TUN82" s="195"/>
      <c r="TUO82" s="195"/>
      <c r="TUP82" s="195"/>
      <c r="TUQ82" s="195"/>
      <c r="TUR82" s="195"/>
      <c r="TUS82" s="195"/>
      <c r="TUT82" s="195"/>
      <c r="TUU82" s="195"/>
      <c r="TUV82" s="195"/>
      <c r="TUW82" s="195"/>
      <c r="TUX82" s="195"/>
      <c r="TUY82" s="195"/>
      <c r="TUZ82" s="195"/>
      <c r="TVA82" s="195"/>
      <c r="TVB82" s="195"/>
      <c r="TVC82" s="195"/>
      <c r="TVD82" s="195"/>
      <c r="TVE82" s="195"/>
      <c r="TVF82" s="195"/>
      <c r="TVG82" s="195"/>
      <c r="TVH82" s="195"/>
      <c r="TVI82" s="195"/>
      <c r="TVJ82" s="195"/>
      <c r="TVK82" s="195"/>
      <c r="TVL82" s="195"/>
      <c r="TVM82" s="195"/>
      <c r="TVN82" s="195"/>
      <c r="TVO82" s="195"/>
      <c r="TVP82" s="195"/>
      <c r="TVQ82" s="195"/>
      <c r="TVR82" s="195"/>
      <c r="TVS82" s="195"/>
      <c r="TVT82" s="195"/>
      <c r="TVU82" s="195"/>
      <c r="TVV82" s="195"/>
      <c r="TVW82" s="195"/>
      <c r="TVX82" s="195"/>
      <c r="TVY82" s="195"/>
      <c r="TVZ82" s="195"/>
      <c r="TWA82" s="195"/>
      <c r="TWB82" s="195"/>
      <c r="TWC82" s="195"/>
      <c r="TWD82" s="195"/>
      <c r="TWE82" s="195"/>
      <c r="TWF82" s="195"/>
      <c r="TWG82" s="195"/>
      <c r="TWH82" s="195"/>
      <c r="TWI82" s="195"/>
      <c r="TWJ82" s="195"/>
      <c r="TWK82" s="195"/>
      <c r="TWL82" s="195"/>
      <c r="TWM82" s="195"/>
      <c r="TWN82" s="195"/>
      <c r="TWO82" s="195"/>
      <c r="TWP82" s="195"/>
      <c r="TWQ82" s="195"/>
      <c r="TWR82" s="195"/>
      <c r="TWS82" s="195"/>
      <c r="TWT82" s="195"/>
      <c r="TWU82" s="195"/>
      <c r="TWV82" s="195"/>
      <c r="TWW82" s="195"/>
      <c r="TWX82" s="195"/>
      <c r="TWY82" s="195"/>
      <c r="TWZ82" s="195"/>
      <c r="TXA82" s="195"/>
      <c r="TXB82" s="195"/>
      <c r="TXC82" s="195"/>
      <c r="TXD82" s="195"/>
      <c r="TXE82" s="195"/>
      <c r="TXF82" s="195"/>
      <c r="TXG82" s="195"/>
      <c r="TXH82" s="195"/>
      <c r="TXI82" s="195"/>
      <c r="TXJ82" s="195"/>
      <c r="TXK82" s="195"/>
      <c r="TXL82" s="195"/>
      <c r="TXM82" s="195"/>
      <c r="TXN82" s="195"/>
      <c r="TXO82" s="195"/>
      <c r="TXP82" s="195"/>
      <c r="TXQ82" s="195"/>
      <c r="TXR82" s="195"/>
      <c r="TXS82" s="195"/>
      <c r="TXT82" s="195"/>
      <c r="TXU82" s="195"/>
      <c r="TXV82" s="195"/>
      <c r="TXW82" s="195"/>
      <c r="TXX82" s="195"/>
      <c r="TXY82" s="195"/>
      <c r="TXZ82" s="195"/>
      <c r="TYA82" s="195"/>
      <c r="TYB82" s="195"/>
      <c r="TYC82" s="195"/>
      <c r="TYD82" s="195"/>
      <c r="TYE82" s="195"/>
      <c r="TYF82" s="195"/>
      <c r="TYG82" s="195"/>
      <c r="TYH82" s="195"/>
      <c r="TYI82" s="195"/>
      <c r="TYJ82" s="195"/>
      <c r="TYK82" s="195"/>
      <c r="TYL82" s="195"/>
      <c r="TYM82" s="195"/>
      <c r="TYN82" s="195"/>
      <c r="TYO82" s="195"/>
      <c r="TYP82" s="195"/>
      <c r="TYQ82" s="195"/>
      <c r="TYR82" s="195"/>
      <c r="TYS82" s="195"/>
      <c r="TYT82" s="195"/>
      <c r="TYU82" s="195"/>
      <c r="TYV82" s="195"/>
      <c r="TYW82" s="195"/>
      <c r="TYX82" s="195"/>
      <c r="TYY82" s="195"/>
      <c r="TYZ82" s="195"/>
      <c r="TZA82" s="195"/>
      <c r="TZB82" s="195"/>
      <c r="TZC82" s="195"/>
      <c r="TZD82" s="195"/>
      <c r="TZE82" s="195"/>
      <c r="TZF82" s="195"/>
      <c r="TZG82" s="195"/>
      <c r="TZH82" s="195"/>
      <c r="TZI82" s="195"/>
      <c r="TZJ82" s="195"/>
      <c r="TZK82" s="195"/>
      <c r="TZL82" s="195"/>
      <c r="TZM82" s="195"/>
      <c r="TZN82" s="195"/>
      <c r="TZO82" s="195"/>
      <c r="TZP82" s="195"/>
      <c r="TZQ82" s="195"/>
      <c r="TZR82" s="195"/>
      <c r="TZS82" s="195"/>
      <c r="TZT82" s="195"/>
      <c r="TZU82" s="195"/>
      <c r="TZV82" s="195"/>
      <c r="TZW82" s="195"/>
      <c r="TZX82" s="195"/>
      <c r="TZY82" s="195"/>
      <c r="TZZ82" s="195"/>
      <c r="UAA82" s="195"/>
      <c r="UAB82" s="195"/>
      <c r="UAC82" s="195"/>
      <c r="UAD82" s="195"/>
      <c r="UAE82" s="195"/>
      <c r="UAF82" s="195"/>
      <c r="UAG82" s="195"/>
      <c r="UAH82" s="195"/>
      <c r="UAI82" s="195"/>
      <c r="UAJ82" s="195"/>
      <c r="UAK82" s="195"/>
      <c r="UAL82" s="195"/>
      <c r="UAM82" s="195"/>
      <c r="UAN82" s="195"/>
      <c r="UAO82" s="195"/>
      <c r="UAP82" s="195"/>
      <c r="UAQ82" s="195"/>
      <c r="UAR82" s="195"/>
      <c r="UAS82" s="195"/>
      <c r="UAT82" s="195"/>
      <c r="UAU82" s="195"/>
      <c r="UAV82" s="195"/>
      <c r="UAW82" s="195"/>
      <c r="UAX82" s="195"/>
      <c r="UAY82" s="195"/>
      <c r="UAZ82" s="195"/>
      <c r="UBA82" s="195"/>
      <c r="UBB82" s="195"/>
      <c r="UBC82" s="195"/>
      <c r="UBD82" s="195"/>
      <c r="UBE82" s="195"/>
      <c r="UBF82" s="195"/>
      <c r="UBG82" s="195"/>
      <c r="UBH82" s="195"/>
      <c r="UBI82" s="195"/>
      <c r="UBJ82" s="195"/>
      <c r="UBK82" s="195"/>
      <c r="UBL82" s="195"/>
      <c r="UBM82" s="195"/>
      <c r="UBN82" s="195"/>
      <c r="UBO82" s="195"/>
      <c r="UBP82" s="195"/>
      <c r="UBQ82" s="195"/>
      <c r="UBR82" s="195"/>
      <c r="UBS82" s="195"/>
      <c r="UBT82" s="195"/>
      <c r="UBU82" s="195"/>
      <c r="UBV82" s="195"/>
      <c r="UBW82" s="195"/>
      <c r="UBX82" s="195"/>
      <c r="UBY82" s="195"/>
      <c r="UBZ82" s="195"/>
      <c r="UCA82" s="195"/>
      <c r="UCB82" s="195"/>
      <c r="UCC82" s="195"/>
      <c r="UCD82" s="195"/>
      <c r="UCE82" s="195"/>
      <c r="UCF82" s="195"/>
      <c r="UCG82" s="195"/>
      <c r="UCH82" s="195"/>
      <c r="UCI82" s="195"/>
      <c r="UCJ82" s="195"/>
      <c r="UCK82" s="195"/>
      <c r="UCL82" s="195"/>
      <c r="UCM82" s="195"/>
      <c r="UCN82" s="195"/>
      <c r="UCO82" s="195"/>
      <c r="UCP82" s="195"/>
      <c r="UCQ82" s="195"/>
      <c r="UCR82" s="195"/>
      <c r="UCS82" s="195"/>
      <c r="UCT82" s="195"/>
      <c r="UCU82" s="195"/>
      <c r="UCV82" s="195"/>
      <c r="UCW82" s="195"/>
      <c r="UCX82" s="195"/>
      <c r="UCY82" s="195"/>
      <c r="UCZ82" s="195"/>
      <c r="UDA82" s="195"/>
      <c r="UDB82" s="195"/>
      <c r="UDC82" s="195"/>
      <c r="UDD82" s="195"/>
      <c r="UDE82" s="195"/>
      <c r="UDF82" s="195"/>
      <c r="UDG82" s="195"/>
      <c r="UDH82" s="195"/>
      <c r="UDI82" s="195"/>
      <c r="UDJ82" s="195"/>
      <c r="UDK82" s="195"/>
      <c r="UDL82" s="195"/>
      <c r="UDM82" s="195"/>
      <c r="UDN82" s="195"/>
      <c r="UDO82" s="195"/>
      <c r="UDP82" s="195"/>
      <c r="UDQ82" s="195"/>
      <c r="UDR82" s="195"/>
      <c r="UDS82" s="195"/>
      <c r="UDT82" s="195"/>
      <c r="UDU82" s="195"/>
      <c r="UDV82" s="195"/>
      <c r="UDW82" s="195"/>
      <c r="UDX82" s="195"/>
      <c r="UDY82" s="195"/>
      <c r="UDZ82" s="195"/>
      <c r="UEA82" s="195"/>
      <c r="UEB82" s="195"/>
      <c r="UEC82" s="195"/>
      <c r="UED82" s="195"/>
      <c r="UEE82" s="195"/>
      <c r="UEF82" s="195"/>
      <c r="UEG82" s="195"/>
      <c r="UEH82" s="195"/>
      <c r="UEI82" s="195"/>
      <c r="UEJ82" s="195"/>
      <c r="UEK82" s="195"/>
      <c r="UEL82" s="195"/>
      <c r="UEM82" s="195"/>
      <c r="UEN82" s="195"/>
      <c r="UEO82" s="195"/>
      <c r="UEP82" s="195"/>
      <c r="UEQ82" s="195"/>
      <c r="UER82" s="195"/>
      <c r="UES82" s="195"/>
      <c r="UET82" s="195"/>
      <c r="UEU82" s="195"/>
      <c r="UEV82" s="195"/>
      <c r="UEW82" s="195"/>
      <c r="UEX82" s="195"/>
      <c r="UEY82" s="195"/>
      <c r="UEZ82" s="195"/>
      <c r="UFA82" s="195"/>
      <c r="UFB82" s="195"/>
      <c r="UFC82" s="195"/>
      <c r="UFD82" s="195"/>
      <c r="UFE82" s="195"/>
      <c r="UFF82" s="195"/>
      <c r="UFG82" s="195"/>
      <c r="UFH82" s="195"/>
      <c r="UFI82" s="195"/>
      <c r="UFJ82" s="195"/>
      <c r="UFK82" s="195"/>
      <c r="UFL82" s="195"/>
      <c r="UFM82" s="195"/>
      <c r="UFN82" s="195"/>
      <c r="UFO82" s="195"/>
      <c r="UFP82" s="195"/>
      <c r="UFQ82" s="195"/>
      <c r="UFR82" s="195"/>
      <c r="UFS82" s="195"/>
      <c r="UFT82" s="195"/>
      <c r="UFU82" s="195"/>
      <c r="UFV82" s="195"/>
      <c r="UFW82" s="195"/>
      <c r="UFX82" s="195"/>
      <c r="UFY82" s="195"/>
      <c r="UFZ82" s="195"/>
      <c r="UGA82" s="195"/>
      <c r="UGB82" s="195"/>
      <c r="UGC82" s="195"/>
      <c r="UGD82" s="195"/>
      <c r="UGE82" s="195"/>
      <c r="UGF82" s="195"/>
      <c r="UGG82" s="195"/>
      <c r="UGH82" s="195"/>
      <c r="UGI82" s="195"/>
      <c r="UGJ82" s="195"/>
      <c r="UGK82" s="195"/>
      <c r="UGL82" s="195"/>
      <c r="UGM82" s="195"/>
      <c r="UGN82" s="195"/>
      <c r="UGO82" s="195"/>
      <c r="UGP82" s="195"/>
      <c r="UGQ82" s="195"/>
      <c r="UGR82" s="195"/>
      <c r="UGS82" s="195"/>
      <c r="UGT82" s="195"/>
      <c r="UGU82" s="195"/>
      <c r="UGV82" s="195"/>
      <c r="UGW82" s="195"/>
      <c r="UGX82" s="195"/>
      <c r="UGY82" s="195"/>
      <c r="UGZ82" s="195"/>
      <c r="UHA82" s="195"/>
      <c r="UHB82" s="195"/>
      <c r="UHC82" s="195"/>
      <c r="UHD82" s="195"/>
      <c r="UHE82" s="195"/>
      <c r="UHF82" s="195"/>
      <c r="UHG82" s="195"/>
      <c r="UHH82" s="195"/>
      <c r="UHI82" s="195"/>
      <c r="UHJ82" s="195"/>
      <c r="UHK82" s="195"/>
      <c r="UHL82" s="195"/>
      <c r="UHM82" s="195"/>
      <c r="UHN82" s="195"/>
      <c r="UHO82" s="195"/>
      <c r="UHP82" s="195"/>
      <c r="UHQ82" s="195"/>
      <c r="UHR82" s="195"/>
      <c r="UHS82" s="195"/>
      <c r="UHT82" s="195"/>
      <c r="UHU82" s="195"/>
      <c r="UHV82" s="195"/>
      <c r="UHW82" s="195"/>
      <c r="UHX82" s="195"/>
      <c r="UHY82" s="195"/>
      <c r="UHZ82" s="195"/>
      <c r="UIA82" s="195"/>
      <c r="UIB82" s="195"/>
      <c r="UIC82" s="195"/>
      <c r="UID82" s="195"/>
      <c r="UIE82" s="195"/>
      <c r="UIF82" s="195"/>
      <c r="UIG82" s="195"/>
      <c r="UIH82" s="195"/>
      <c r="UII82" s="195"/>
      <c r="UIJ82" s="195"/>
      <c r="UIK82" s="195"/>
      <c r="UIL82" s="195"/>
      <c r="UIM82" s="195"/>
      <c r="UIN82" s="195"/>
      <c r="UIO82" s="195"/>
      <c r="UIP82" s="195"/>
      <c r="UIQ82" s="195"/>
      <c r="UIR82" s="195"/>
      <c r="UIS82" s="195"/>
      <c r="UIT82" s="195"/>
      <c r="UIU82" s="195"/>
      <c r="UIV82" s="195"/>
      <c r="UIW82" s="195"/>
      <c r="UIX82" s="195"/>
      <c r="UIY82" s="195"/>
      <c r="UIZ82" s="195"/>
      <c r="UJA82" s="195"/>
      <c r="UJB82" s="195"/>
      <c r="UJC82" s="195"/>
      <c r="UJD82" s="195"/>
      <c r="UJE82" s="195"/>
      <c r="UJF82" s="195"/>
      <c r="UJG82" s="195"/>
      <c r="UJH82" s="195"/>
      <c r="UJI82" s="195"/>
      <c r="UJJ82" s="195"/>
      <c r="UJK82" s="195"/>
      <c r="UJL82" s="195"/>
      <c r="UJM82" s="195"/>
      <c r="UJN82" s="195"/>
      <c r="UJO82" s="195"/>
      <c r="UJP82" s="195"/>
      <c r="UJQ82" s="195"/>
      <c r="UJR82" s="195"/>
      <c r="UJS82" s="195"/>
      <c r="UJT82" s="195"/>
      <c r="UJU82" s="195"/>
      <c r="UJV82" s="195"/>
      <c r="UJW82" s="195"/>
      <c r="UJX82" s="195"/>
      <c r="UJY82" s="195"/>
      <c r="UJZ82" s="195"/>
      <c r="UKA82" s="195"/>
      <c r="UKB82" s="195"/>
      <c r="UKC82" s="195"/>
      <c r="UKD82" s="195"/>
      <c r="UKE82" s="195"/>
      <c r="UKF82" s="195"/>
      <c r="UKG82" s="195"/>
      <c r="UKH82" s="195"/>
      <c r="UKI82" s="195"/>
      <c r="UKJ82" s="195"/>
      <c r="UKK82" s="195"/>
      <c r="UKL82" s="195"/>
      <c r="UKM82" s="195"/>
      <c r="UKN82" s="195"/>
      <c r="UKO82" s="195"/>
      <c r="UKP82" s="195"/>
      <c r="UKQ82" s="195"/>
      <c r="UKR82" s="195"/>
      <c r="UKS82" s="195"/>
      <c r="UKT82" s="195"/>
      <c r="UKU82" s="195"/>
      <c r="UKV82" s="195"/>
      <c r="UKW82" s="195"/>
      <c r="UKX82" s="195"/>
      <c r="UKY82" s="195"/>
      <c r="UKZ82" s="195"/>
      <c r="ULA82" s="195"/>
      <c r="ULB82" s="195"/>
      <c r="ULC82" s="195"/>
      <c r="ULD82" s="195"/>
      <c r="ULE82" s="195"/>
      <c r="ULF82" s="195"/>
      <c r="ULG82" s="195"/>
      <c r="ULH82" s="195"/>
      <c r="ULI82" s="195"/>
      <c r="ULJ82" s="195"/>
      <c r="ULK82" s="195"/>
      <c r="ULL82" s="195"/>
      <c r="ULM82" s="195"/>
      <c r="ULN82" s="195"/>
      <c r="ULO82" s="195"/>
      <c r="ULP82" s="195"/>
      <c r="ULQ82" s="195"/>
      <c r="ULR82" s="195"/>
      <c r="ULS82" s="195"/>
      <c r="ULT82" s="195"/>
      <c r="ULU82" s="195"/>
      <c r="ULV82" s="195"/>
      <c r="ULW82" s="195"/>
      <c r="ULX82" s="195"/>
      <c r="ULY82" s="195"/>
      <c r="ULZ82" s="195"/>
      <c r="UMA82" s="195"/>
      <c r="UMB82" s="195"/>
      <c r="UMC82" s="195"/>
      <c r="UMD82" s="195"/>
      <c r="UME82" s="195"/>
      <c r="UMF82" s="195"/>
      <c r="UMG82" s="195"/>
      <c r="UMH82" s="195"/>
      <c r="UMI82" s="195"/>
      <c r="UMJ82" s="195"/>
      <c r="UMK82" s="195"/>
      <c r="UML82" s="195"/>
      <c r="UMM82" s="195"/>
      <c r="UMN82" s="195"/>
      <c r="UMO82" s="195"/>
      <c r="UMP82" s="195"/>
      <c r="UMQ82" s="195"/>
      <c r="UMR82" s="195"/>
      <c r="UMS82" s="195"/>
      <c r="UMT82" s="195"/>
      <c r="UMU82" s="195"/>
      <c r="UMV82" s="195"/>
      <c r="UMW82" s="195"/>
      <c r="UMX82" s="195"/>
      <c r="UMY82" s="195"/>
      <c r="UMZ82" s="195"/>
      <c r="UNA82" s="195"/>
      <c r="UNB82" s="195"/>
      <c r="UNC82" s="195"/>
      <c r="UND82" s="195"/>
      <c r="UNE82" s="195"/>
      <c r="UNF82" s="195"/>
      <c r="UNG82" s="195"/>
      <c r="UNH82" s="195"/>
      <c r="UNI82" s="195"/>
      <c r="UNJ82" s="195"/>
      <c r="UNK82" s="195"/>
      <c r="UNL82" s="195"/>
      <c r="UNM82" s="195"/>
      <c r="UNN82" s="195"/>
      <c r="UNO82" s="195"/>
      <c r="UNP82" s="195"/>
      <c r="UNQ82" s="195"/>
      <c r="UNR82" s="195"/>
      <c r="UNS82" s="195"/>
      <c r="UNT82" s="195"/>
      <c r="UNU82" s="195"/>
      <c r="UNV82" s="195"/>
      <c r="UNW82" s="195"/>
      <c r="UNX82" s="195"/>
      <c r="UNY82" s="195"/>
      <c r="UNZ82" s="195"/>
      <c r="UOA82" s="195"/>
      <c r="UOB82" s="195"/>
      <c r="UOC82" s="195"/>
      <c r="UOD82" s="195"/>
      <c r="UOE82" s="195"/>
      <c r="UOF82" s="195"/>
      <c r="UOG82" s="195"/>
      <c r="UOH82" s="195"/>
      <c r="UOI82" s="195"/>
      <c r="UOJ82" s="195"/>
      <c r="UOK82" s="195"/>
      <c r="UOL82" s="195"/>
      <c r="UOM82" s="195"/>
      <c r="UON82" s="195"/>
      <c r="UOO82" s="195"/>
      <c r="UOP82" s="195"/>
      <c r="UOQ82" s="195"/>
      <c r="UOR82" s="195"/>
      <c r="UOS82" s="195"/>
      <c r="UOT82" s="195"/>
      <c r="UOU82" s="195"/>
      <c r="UOV82" s="195"/>
      <c r="UOW82" s="195"/>
      <c r="UOX82" s="195"/>
      <c r="UOY82" s="195"/>
      <c r="UOZ82" s="195"/>
      <c r="UPA82" s="195"/>
      <c r="UPB82" s="195"/>
      <c r="UPC82" s="195"/>
      <c r="UPD82" s="195"/>
      <c r="UPE82" s="195"/>
      <c r="UPF82" s="195"/>
      <c r="UPG82" s="195"/>
      <c r="UPH82" s="195"/>
      <c r="UPI82" s="195"/>
      <c r="UPJ82" s="195"/>
      <c r="UPK82" s="195"/>
      <c r="UPL82" s="195"/>
      <c r="UPM82" s="195"/>
      <c r="UPN82" s="195"/>
      <c r="UPO82" s="195"/>
      <c r="UPP82" s="195"/>
      <c r="UPQ82" s="195"/>
      <c r="UPR82" s="195"/>
      <c r="UPS82" s="195"/>
      <c r="UPT82" s="195"/>
      <c r="UPU82" s="195"/>
      <c r="UPV82" s="195"/>
      <c r="UPW82" s="195"/>
      <c r="UPX82" s="195"/>
      <c r="UPY82" s="195"/>
      <c r="UPZ82" s="195"/>
      <c r="UQA82" s="195"/>
      <c r="UQB82" s="195"/>
      <c r="UQC82" s="195"/>
      <c r="UQD82" s="195"/>
      <c r="UQE82" s="195"/>
      <c r="UQF82" s="195"/>
      <c r="UQG82" s="195"/>
      <c r="UQH82" s="195"/>
      <c r="UQI82" s="195"/>
      <c r="UQJ82" s="195"/>
      <c r="UQK82" s="195"/>
      <c r="UQL82" s="195"/>
      <c r="UQM82" s="195"/>
      <c r="UQN82" s="195"/>
      <c r="UQO82" s="195"/>
      <c r="UQP82" s="195"/>
      <c r="UQQ82" s="195"/>
      <c r="UQR82" s="195"/>
      <c r="UQS82" s="195"/>
      <c r="UQT82" s="195"/>
      <c r="UQU82" s="195"/>
      <c r="UQV82" s="195"/>
      <c r="UQW82" s="195"/>
      <c r="UQX82" s="195"/>
      <c r="UQY82" s="195"/>
      <c r="UQZ82" s="195"/>
      <c r="URA82" s="195"/>
      <c r="URB82" s="195"/>
      <c r="URC82" s="195"/>
      <c r="URD82" s="195"/>
      <c r="URE82" s="195"/>
      <c r="URF82" s="195"/>
      <c r="URG82" s="195"/>
      <c r="URH82" s="195"/>
      <c r="URI82" s="195"/>
      <c r="URJ82" s="195"/>
      <c r="URK82" s="195"/>
      <c r="URL82" s="195"/>
      <c r="URM82" s="195"/>
      <c r="URN82" s="195"/>
      <c r="URO82" s="195"/>
      <c r="URP82" s="195"/>
      <c r="URQ82" s="195"/>
      <c r="URR82" s="195"/>
      <c r="URS82" s="195"/>
      <c r="URT82" s="195"/>
      <c r="URU82" s="195"/>
      <c r="URV82" s="195"/>
      <c r="URW82" s="195"/>
      <c r="URX82" s="195"/>
      <c r="URY82" s="195"/>
      <c r="URZ82" s="195"/>
      <c r="USA82" s="195"/>
      <c r="USB82" s="195"/>
      <c r="USC82" s="195"/>
      <c r="USD82" s="195"/>
      <c r="USE82" s="195"/>
      <c r="USF82" s="195"/>
      <c r="USG82" s="195"/>
      <c r="USH82" s="195"/>
      <c r="USI82" s="195"/>
      <c r="USJ82" s="195"/>
      <c r="USK82" s="195"/>
      <c r="USL82" s="195"/>
      <c r="USM82" s="195"/>
      <c r="USN82" s="195"/>
      <c r="USO82" s="195"/>
      <c r="USP82" s="195"/>
      <c r="USQ82" s="195"/>
      <c r="USR82" s="195"/>
      <c r="USS82" s="195"/>
      <c r="UST82" s="195"/>
      <c r="USU82" s="195"/>
      <c r="USV82" s="195"/>
      <c r="USW82" s="195"/>
      <c r="USX82" s="195"/>
      <c r="USY82" s="195"/>
      <c r="USZ82" s="195"/>
      <c r="UTA82" s="195"/>
      <c r="UTB82" s="195"/>
      <c r="UTC82" s="195"/>
      <c r="UTD82" s="195"/>
      <c r="UTE82" s="195"/>
      <c r="UTF82" s="195"/>
      <c r="UTG82" s="195"/>
      <c r="UTH82" s="195"/>
      <c r="UTI82" s="195"/>
      <c r="UTJ82" s="195"/>
      <c r="UTK82" s="195"/>
      <c r="UTL82" s="195"/>
      <c r="UTM82" s="195"/>
      <c r="UTN82" s="195"/>
      <c r="UTO82" s="195"/>
      <c r="UTP82" s="195"/>
      <c r="UTQ82" s="195"/>
      <c r="UTR82" s="195"/>
      <c r="UTS82" s="195"/>
      <c r="UTT82" s="195"/>
      <c r="UTU82" s="195"/>
      <c r="UTV82" s="195"/>
      <c r="UTW82" s="195"/>
      <c r="UTX82" s="195"/>
      <c r="UTY82" s="195"/>
      <c r="UTZ82" s="195"/>
      <c r="UUA82" s="195"/>
      <c r="UUB82" s="195"/>
      <c r="UUC82" s="195"/>
      <c r="UUD82" s="195"/>
      <c r="UUE82" s="195"/>
      <c r="UUF82" s="195"/>
      <c r="UUG82" s="195"/>
      <c r="UUH82" s="195"/>
      <c r="UUI82" s="195"/>
      <c r="UUJ82" s="195"/>
      <c r="UUK82" s="195"/>
      <c r="UUL82" s="195"/>
      <c r="UUM82" s="195"/>
      <c r="UUN82" s="195"/>
      <c r="UUO82" s="195"/>
      <c r="UUP82" s="195"/>
      <c r="UUQ82" s="195"/>
      <c r="UUR82" s="195"/>
      <c r="UUS82" s="195"/>
      <c r="UUT82" s="195"/>
      <c r="UUU82" s="195"/>
      <c r="UUV82" s="195"/>
      <c r="UUW82" s="195"/>
      <c r="UUX82" s="195"/>
      <c r="UUY82" s="195"/>
      <c r="UUZ82" s="195"/>
      <c r="UVA82" s="195"/>
      <c r="UVB82" s="195"/>
      <c r="UVC82" s="195"/>
      <c r="UVD82" s="195"/>
      <c r="UVE82" s="195"/>
      <c r="UVF82" s="195"/>
      <c r="UVG82" s="195"/>
      <c r="UVH82" s="195"/>
      <c r="UVI82" s="195"/>
      <c r="UVJ82" s="195"/>
      <c r="UVK82" s="195"/>
      <c r="UVL82" s="195"/>
      <c r="UVM82" s="195"/>
      <c r="UVN82" s="195"/>
      <c r="UVO82" s="195"/>
      <c r="UVP82" s="195"/>
      <c r="UVQ82" s="195"/>
      <c r="UVR82" s="195"/>
      <c r="UVS82" s="195"/>
      <c r="UVT82" s="195"/>
      <c r="UVU82" s="195"/>
      <c r="UVV82" s="195"/>
      <c r="UVW82" s="195"/>
      <c r="UVX82" s="195"/>
      <c r="UVY82" s="195"/>
      <c r="UVZ82" s="195"/>
      <c r="UWA82" s="195"/>
      <c r="UWB82" s="195"/>
      <c r="UWC82" s="195"/>
      <c r="UWD82" s="195"/>
      <c r="UWE82" s="195"/>
      <c r="UWF82" s="195"/>
      <c r="UWG82" s="195"/>
      <c r="UWH82" s="195"/>
      <c r="UWI82" s="195"/>
      <c r="UWJ82" s="195"/>
      <c r="UWK82" s="195"/>
      <c r="UWL82" s="195"/>
      <c r="UWM82" s="195"/>
      <c r="UWN82" s="195"/>
      <c r="UWO82" s="195"/>
      <c r="UWP82" s="195"/>
      <c r="UWQ82" s="195"/>
      <c r="UWR82" s="195"/>
      <c r="UWS82" s="195"/>
      <c r="UWT82" s="195"/>
      <c r="UWU82" s="195"/>
      <c r="UWV82" s="195"/>
      <c r="UWW82" s="195"/>
      <c r="UWX82" s="195"/>
      <c r="UWY82" s="195"/>
      <c r="UWZ82" s="195"/>
      <c r="UXA82" s="195"/>
      <c r="UXB82" s="195"/>
      <c r="UXC82" s="195"/>
      <c r="UXD82" s="195"/>
      <c r="UXE82" s="195"/>
      <c r="UXF82" s="195"/>
      <c r="UXG82" s="195"/>
      <c r="UXH82" s="195"/>
      <c r="UXI82" s="195"/>
      <c r="UXJ82" s="195"/>
      <c r="UXK82" s="195"/>
      <c r="UXL82" s="195"/>
      <c r="UXM82" s="195"/>
      <c r="UXN82" s="195"/>
      <c r="UXO82" s="195"/>
      <c r="UXP82" s="195"/>
      <c r="UXQ82" s="195"/>
      <c r="UXR82" s="195"/>
      <c r="UXS82" s="195"/>
      <c r="UXT82" s="195"/>
      <c r="UXU82" s="195"/>
      <c r="UXV82" s="195"/>
      <c r="UXW82" s="195"/>
      <c r="UXX82" s="195"/>
      <c r="UXY82" s="195"/>
      <c r="UXZ82" s="195"/>
      <c r="UYA82" s="195"/>
      <c r="UYB82" s="195"/>
      <c r="UYC82" s="195"/>
      <c r="UYD82" s="195"/>
      <c r="UYE82" s="195"/>
      <c r="UYF82" s="195"/>
      <c r="UYG82" s="195"/>
      <c r="UYH82" s="195"/>
      <c r="UYI82" s="195"/>
      <c r="UYJ82" s="195"/>
      <c r="UYK82" s="195"/>
      <c r="UYL82" s="195"/>
      <c r="UYM82" s="195"/>
      <c r="UYN82" s="195"/>
      <c r="UYO82" s="195"/>
      <c r="UYP82" s="195"/>
      <c r="UYQ82" s="195"/>
      <c r="UYR82" s="195"/>
      <c r="UYS82" s="195"/>
      <c r="UYT82" s="195"/>
      <c r="UYU82" s="195"/>
      <c r="UYV82" s="195"/>
      <c r="UYW82" s="195"/>
      <c r="UYX82" s="195"/>
      <c r="UYY82" s="195"/>
      <c r="UYZ82" s="195"/>
      <c r="UZA82" s="195"/>
      <c r="UZB82" s="195"/>
      <c r="UZC82" s="195"/>
      <c r="UZD82" s="195"/>
      <c r="UZE82" s="195"/>
      <c r="UZF82" s="195"/>
      <c r="UZG82" s="195"/>
      <c r="UZH82" s="195"/>
      <c r="UZI82" s="195"/>
      <c r="UZJ82" s="195"/>
      <c r="UZK82" s="195"/>
      <c r="UZL82" s="195"/>
      <c r="UZM82" s="195"/>
      <c r="UZN82" s="195"/>
      <c r="UZO82" s="195"/>
      <c r="UZP82" s="195"/>
      <c r="UZQ82" s="195"/>
      <c r="UZR82" s="195"/>
      <c r="UZS82" s="195"/>
      <c r="UZT82" s="195"/>
      <c r="UZU82" s="195"/>
      <c r="UZV82" s="195"/>
      <c r="UZW82" s="195"/>
      <c r="UZX82" s="195"/>
      <c r="UZY82" s="195"/>
      <c r="UZZ82" s="195"/>
      <c r="VAA82" s="195"/>
      <c r="VAB82" s="195"/>
      <c r="VAC82" s="195"/>
      <c r="VAD82" s="195"/>
      <c r="VAE82" s="195"/>
      <c r="VAF82" s="195"/>
      <c r="VAG82" s="195"/>
      <c r="VAH82" s="195"/>
      <c r="VAI82" s="195"/>
      <c r="VAJ82" s="195"/>
      <c r="VAK82" s="195"/>
      <c r="VAL82" s="195"/>
      <c r="VAM82" s="195"/>
      <c r="VAN82" s="195"/>
      <c r="VAO82" s="195"/>
      <c r="VAP82" s="195"/>
      <c r="VAQ82" s="195"/>
      <c r="VAR82" s="195"/>
      <c r="VAS82" s="195"/>
      <c r="VAT82" s="195"/>
      <c r="VAU82" s="195"/>
      <c r="VAV82" s="195"/>
      <c r="VAW82" s="195"/>
      <c r="VAX82" s="195"/>
      <c r="VAY82" s="195"/>
      <c r="VAZ82" s="195"/>
      <c r="VBA82" s="195"/>
      <c r="VBB82" s="195"/>
      <c r="VBC82" s="195"/>
      <c r="VBD82" s="195"/>
      <c r="VBE82" s="195"/>
      <c r="VBF82" s="195"/>
      <c r="VBG82" s="195"/>
      <c r="VBH82" s="195"/>
      <c r="VBI82" s="195"/>
      <c r="VBJ82" s="195"/>
      <c r="VBK82" s="195"/>
      <c r="VBL82" s="195"/>
      <c r="VBM82" s="195"/>
      <c r="VBN82" s="195"/>
      <c r="VBO82" s="195"/>
      <c r="VBP82" s="195"/>
      <c r="VBQ82" s="195"/>
      <c r="VBR82" s="195"/>
      <c r="VBS82" s="195"/>
      <c r="VBT82" s="195"/>
      <c r="VBU82" s="195"/>
      <c r="VBV82" s="195"/>
      <c r="VBW82" s="195"/>
      <c r="VBX82" s="195"/>
      <c r="VBY82" s="195"/>
      <c r="VBZ82" s="195"/>
      <c r="VCA82" s="195"/>
      <c r="VCB82" s="195"/>
      <c r="VCC82" s="195"/>
      <c r="VCD82" s="195"/>
      <c r="VCE82" s="195"/>
      <c r="VCF82" s="195"/>
      <c r="VCG82" s="195"/>
      <c r="VCH82" s="195"/>
      <c r="VCI82" s="195"/>
      <c r="VCJ82" s="195"/>
      <c r="VCK82" s="195"/>
      <c r="VCL82" s="195"/>
      <c r="VCM82" s="195"/>
      <c r="VCN82" s="195"/>
      <c r="VCO82" s="195"/>
      <c r="VCP82" s="195"/>
      <c r="VCQ82" s="195"/>
      <c r="VCR82" s="195"/>
      <c r="VCS82" s="195"/>
      <c r="VCT82" s="195"/>
      <c r="VCU82" s="195"/>
      <c r="VCV82" s="195"/>
      <c r="VCW82" s="195"/>
      <c r="VCX82" s="195"/>
      <c r="VCY82" s="195"/>
      <c r="VCZ82" s="195"/>
      <c r="VDA82" s="195"/>
      <c r="VDB82" s="195"/>
      <c r="VDC82" s="195"/>
      <c r="VDD82" s="195"/>
      <c r="VDE82" s="195"/>
      <c r="VDF82" s="195"/>
      <c r="VDG82" s="195"/>
      <c r="VDH82" s="195"/>
      <c r="VDI82" s="195"/>
      <c r="VDJ82" s="195"/>
      <c r="VDK82" s="195"/>
      <c r="VDL82" s="195"/>
      <c r="VDM82" s="195"/>
      <c r="VDN82" s="195"/>
      <c r="VDO82" s="195"/>
      <c r="VDP82" s="195"/>
      <c r="VDQ82" s="195"/>
      <c r="VDR82" s="195"/>
      <c r="VDS82" s="195"/>
      <c r="VDT82" s="195"/>
      <c r="VDU82" s="195"/>
      <c r="VDV82" s="195"/>
      <c r="VDW82" s="195"/>
      <c r="VDX82" s="195"/>
      <c r="VDY82" s="195"/>
      <c r="VDZ82" s="195"/>
      <c r="VEA82" s="195"/>
      <c r="VEB82" s="195"/>
      <c r="VEC82" s="195"/>
      <c r="VED82" s="195"/>
      <c r="VEE82" s="195"/>
      <c r="VEF82" s="195"/>
      <c r="VEG82" s="195"/>
      <c r="VEH82" s="195"/>
      <c r="VEI82" s="195"/>
      <c r="VEJ82" s="195"/>
      <c r="VEK82" s="195"/>
      <c r="VEL82" s="195"/>
      <c r="VEM82" s="195"/>
      <c r="VEN82" s="195"/>
      <c r="VEO82" s="195"/>
      <c r="VEP82" s="195"/>
      <c r="VEQ82" s="195"/>
      <c r="VER82" s="195"/>
      <c r="VES82" s="195"/>
      <c r="VET82" s="195"/>
      <c r="VEU82" s="195"/>
      <c r="VEV82" s="195"/>
      <c r="VEW82" s="195"/>
      <c r="VEX82" s="195"/>
      <c r="VEY82" s="195"/>
      <c r="VEZ82" s="195"/>
      <c r="VFA82" s="195"/>
      <c r="VFB82" s="195"/>
      <c r="VFC82" s="195"/>
      <c r="VFD82" s="195"/>
      <c r="VFE82" s="195"/>
      <c r="VFF82" s="195"/>
      <c r="VFG82" s="195"/>
      <c r="VFH82" s="195"/>
      <c r="VFI82" s="195"/>
      <c r="VFJ82" s="195"/>
      <c r="VFK82" s="195"/>
      <c r="VFL82" s="195"/>
      <c r="VFM82" s="195"/>
      <c r="VFN82" s="195"/>
      <c r="VFO82" s="195"/>
      <c r="VFP82" s="195"/>
      <c r="VFQ82" s="195"/>
      <c r="VFR82" s="195"/>
      <c r="VFS82" s="195"/>
      <c r="VFT82" s="195"/>
      <c r="VFU82" s="195"/>
      <c r="VFV82" s="195"/>
      <c r="VFW82" s="195"/>
      <c r="VFX82" s="195"/>
      <c r="VFY82" s="195"/>
      <c r="VFZ82" s="195"/>
      <c r="VGA82" s="195"/>
      <c r="VGB82" s="195"/>
      <c r="VGC82" s="195"/>
      <c r="VGD82" s="195"/>
      <c r="VGE82" s="195"/>
      <c r="VGF82" s="195"/>
      <c r="VGG82" s="195"/>
      <c r="VGH82" s="195"/>
      <c r="VGI82" s="195"/>
      <c r="VGJ82" s="195"/>
      <c r="VGK82" s="195"/>
      <c r="VGL82" s="195"/>
      <c r="VGM82" s="195"/>
      <c r="VGN82" s="195"/>
      <c r="VGO82" s="195"/>
      <c r="VGP82" s="195"/>
      <c r="VGQ82" s="195"/>
      <c r="VGR82" s="195"/>
      <c r="VGS82" s="195"/>
      <c r="VGT82" s="195"/>
      <c r="VGU82" s="195"/>
      <c r="VGV82" s="195"/>
      <c r="VGW82" s="195"/>
      <c r="VGX82" s="195"/>
      <c r="VGY82" s="195"/>
      <c r="VGZ82" s="195"/>
      <c r="VHA82" s="195"/>
      <c r="VHB82" s="195"/>
      <c r="VHC82" s="195"/>
      <c r="VHD82" s="195"/>
      <c r="VHE82" s="195"/>
      <c r="VHF82" s="195"/>
      <c r="VHG82" s="195"/>
      <c r="VHH82" s="195"/>
      <c r="VHI82" s="195"/>
      <c r="VHJ82" s="195"/>
      <c r="VHK82" s="195"/>
      <c r="VHL82" s="195"/>
      <c r="VHM82" s="195"/>
      <c r="VHN82" s="195"/>
      <c r="VHO82" s="195"/>
      <c r="VHP82" s="195"/>
      <c r="VHQ82" s="195"/>
      <c r="VHR82" s="195"/>
      <c r="VHS82" s="195"/>
      <c r="VHT82" s="195"/>
      <c r="VHU82" s="195"/>
      <c r="VHV82" s="195"/>
      <c r="VHW82" s="195"/>
      <c r="VHX82" s="195"/>
      <c r="VHY82" s="195"/>
      <c r="VHZ82" s="195"/>
      <c r="VIA82" s="195"/>
      <c r="VIB82" s="195"/>
      <c r="VIC82" s="195"/>
      <c r="VID82" s="195"/>
      <c r="VIE82" s="195"/>
      <c r="VIF82" s="195"/>
      <c r="VIG82" s="195"/>
      <c r="VIH82" s="195"/>
      <c r="VII82" s="195"/>
      <c r="VIJ82" s="195"/>
      <c r="VIK82" s="195"/>
      <c r="VIL82" s="195"/>
      <c r="VIM82" s="195"/>
      <c r="VIN82" s="195"/>
      <c r="VIO82" s="195"/>
      <c r="VIP82" s="195"/>
      <c r="VIQ82" s="195"/>
      <c r="VIR82" s="195"/>
      <c r="VIS82" s="195"/>
      <c r="VIT82" s="195"/>
      <c r="VIU82" s="195"/>
      <c r="VIV82" s="195"/>
      <c r="VIW82" s="195"/>
      <c r="VIX82" s="195"/>
      <c r="VIY82" s="195"/>
      <c r="VIZ82" s="195"/>
      <c r="VJA82" s="195"/>
      <c r="VJB82" s="195"/>
      <c r="VJC82" s="195"/>
      <c r="VJD82" s="195"/>
      <c r="VJE82" s="195"/>
      <c r="VJF82" s="195"/>
      <c r="VJG82" s="195"/>
      <c r="VJH82" s="195"/>
      <c r="VJI82" s="195"/>
      <c r="VJJ82" s="195"/>
      <c r="VJK82" s="195"/>
      <c r="VJL82" s="195"/>
      <c r="VJM82" s="195"/>
      <c r="VJN82" s="195"/>
      <c r="VJO82" s="195"/>
      <c r="VJP82" s="195"/>
      <c r="VJQ82" s="195"/>
      <c r="VJR82" s="195"/>
      <c r="VJS82" s="195"/>
      <c r="VJT82" s="195"/>
      <c r="VJU82" s="195"/>
      <c r="VJV82" s="195"/>
      <c r="VJW82" s="195"/>
      <c r="VJX82" s="195"/>
      <c r="VJY82" s="195"/>
      <c r="VJZ82" s="195"/>
      <c r="VKA82" s="195"/>
      <c r="VKB82" s="195"/>
      <c r="VKC82" s="195"/>
      <c r="VKD82" s="195"/>
      <c r="VKE82" s="195"/>
      <c r="VKF82" s="195"/>
      <c r="VKG82" s="195"/>
      <c r="VKH82" s="195"/>
      <c r="VKI82" s="195"/>
      <c r="VKJ82" s="195"/>
      <c r="VKK82" s="195"/>
      <c r="VKL82" s="195"/>
      <c r="VKM82" s="195"/>
      <c r="VKN82" s="195"/>
      <c r="VKO82" s="195"/>
      <c r="VKP82" s="195"/>
      <c r="VKQ82" s="195"/>
      <c r="VKR82" s="195"/>
      <c r="VKS82" s="195"/>
      <c r="VKT82" s="195"/>
      <c r="VKU82" s="195"/>
      <c r="VKV82" s="195"/>
      <c r="VKW82" s="195"/>
      <c r="VKX82" s="195"/>
      <c r="VKY82" s="195"/>
      <c r="VKZ82" s="195"/>
      <c r="VLA82" s="195"/>
      <c r="VLB82" s="195"/>
      <c r="VLC82" s="195"/>
      <c r="VLD82" s="195"/>
      <c r="VLE82" s="195"/>
      <c r="VLF82" s="195"/>
      <c r="VLG82" s="195"/>
      <c r="VLH82" s="195"/>
      <c r="VLI82" s="195"/>
      <c r="VLJ82" s="195"/>
      <c r="VLK82" s="195"/>
      <c r="VLL82" s="195"/>
      <c r="VLM82" s="195"/>
      <c r="VLN82" s="195"/>
      <c r="VLO82" s="195"/>
      <c r="VLP82" s="195"/>
      <c r="VLQ82" s="195"/>
      <c r="VLR82" s="195"/>
      <c r="VLS82" s="195"/>
      <c r="VLT82" s="195"/>
      <c r="VLU82" s="195"/>
      <c r="VLV82" s="195"/>
      <c r="VLW82" s="195"/>
      <c r="VLX82" s="195"/>
      <c r="VLY82" s="195"/>
      <c r="VLZ82" s="195"/>
      <c r="VMA82" s="195"/>
      <c r="VMB82" s="195"/>
      <c r="VMC82" s="195"/>
      <c r="VMD82" s="195"/>
      <c r="VME82" s="195"/>
      <c r="VMF82" s="195"/>
      <c r="VMG82" s="195"/>
      <c r="VMH82" s="195"/>
      <c r="VMI82" s="195"/>
      <c r="VMJ82" s="195"/>
      <c r="VMK82" s="195"/>
      <c r="VML82" s="195"/>
      <c r="VMM82" s="195"/>
      <c r="VMN82" s="195"/>
      <c r="VMO82" s="195"/>
      <c r="VMP82" s="195"/>
      <c r="VMQ82" s="195"/>
      <c r="VMR82" s="195"/>
      <c r="VMS82" s="195"/>
      <c r="VMT82" s="195"/>
      <c r="VMU82" s="195"/>
      <c r="VMV82" s="195"/>
      <c r="VMW82" s="195"/>
      <c r="VMX82" s="195"/>
      <c r="VMY82" s="195"/>
      <c r="VMZ82" s="195"/>
      <c r="VNA82" s="195"/>
      <c r="VNB82" s="195"/>
      <c r="VNC82" s="195"/>
      <c r="VND82" s="195"/>
      <c r="VNE82" s="195"/>
      <c r="VNF82" s="195"/>
      <c r="VNG82" s="195"/>
      <c r="VNH82" s="195"/>
      <c r="VNI82" s="195"/>
      <c r="VNJ82" s="195"/>
      <c r="VNK82" s="195"/>
      <c r="VNL82" s="195"/>
      <c r="VNM82" s="195"/>
      <c r="VNN82" s="195"/>
      <c r="VNO82" s="195"/>
      <c r="VNP82" s="195"/>
      <c r="VNQ82" s="195"/>
      <c r="VNR82" s="195"/>
      <c r="VNS82" s="195"/>
      <c r="VNT82" s="195"/>
      <c r="VNU82" s="195"/>
      <c r="VNV82" s="195"/>
      <c r="VNW82" s="195"/>
      <c r="VNX82" s="195"/>
      <c r="VNY82" s="195"/>
      <c r="VNZ82" s="195"/>
      <c r="VOA82" s="195"/>
      <c r="VOB82" s="195"/>
      <c r="VOC82" s="195"/>
      <c r="VOD82" s="195"/>
      <c r="VOE82" s="195"/>
      <c r="VOF82" s="195"/>
      <c r="VOG82" s="195"/>
      <c r="VOH82" s="195"/>
      <c r="VOI82" s="195"/>
      <c r="VOJ82" s="195"/>
      <c r="VOK82" s="195"/>
      <c r="VOL82" s="195"/>
      <c r="VOM82" s="195"/>
      <c r="VON82" s="195"/>
      <c r="VOO82" s="195"/>
      <c r="VOP82" s="195"/>
      <c r="VOQ82" s="195"/>
      <c r="VOR82" s="195"/>
      <c r="VOS82" s="195"/>
      <c r="VOT82" s="195"/>
      <c r="VOU82" s="195"/>
      <c r="VOV82" s="195"/>
      <c r="VOW82" s="195"/>
      <c r="VOX82" s="195"/>
      <c r="VOY82" s="195"/>
      <c r="VOZ82" s="195"/>
      <c r="VPA82" s="195"/>
      <c r="VPB82" s="195"/>
      <c r="VPC82" s="195"/>
      <c r="VPD82" s="195"/>
      <c r="VPE82" s="195"/>
      <c r="VPF82" s="195"/>
      <c r="VPG82" s="195"/>
      <c r="VPH82" s="195"/>
      <c r="VPI82" s="195"/>
      <c r="VPJ82" s="195"/>
      <c r="VPK82" s="195"/>
      <c r="VPL82" s="195"/>
      <c r="VPM82" s="195"/>
      <c r="VPN82" s="195"/>
      <c r="VPO82" s="195"/>
      <c r="VPP82" s="195"/>
      <c r="VPQ82" s="195"/>
      <c r="VPR82" s="195"/>
      <c r="VPS82" s="195"/>
      <c r="VPT82" s="195"/>
      <c r="VPU82" s="195"/>
      <c r="VPV82" s="195"/>
      <c r="VPW82" s="195"/>
      <c r="VPX82" s="195"/>
      <c r="VPY82" s="195"/>
      <c r="VPZ82" s="195"/>
      <c r="VQA82" s="195"/>
      <c r="VQB82" s="195"/>
      <c r="VQC82" s="195"/>
      <c r="VQD82" s="195"/>
      <c r="VQE82" s="195"/>
      <c r="VQF82" s="195"/>
      <c r="VQG82" s="195"/>
      <c r="VQH82" s="195"/>
      <c r="VQI82" s="195"/>
      <c r="VQJ82" s="195"/>
      <c r="VQK82" s="195"/>
      <c r="VQL82" s="195"/>
      <c r="VQM82" s="195"/>
      <c r="VQN82" s="195"/>
      <c r="VQO82" s="195"/>
      <c r="VQP82" s="195"/>
      <c r="VQQ82" s="195"/>
      <c r="VQR82" s="195"/>
      <c r="VQS82" s="195"/>
      <c r="VQT82" s="195"/>
      <c r="VQU82" s="195"/>
      <c r="VQV82" s="195"/>
      <c r="VQW82" s="195"/>
      <c r="VQX82" s="195"/>
      <c r="VQY82" s="195"/>
      <c r="VQZ82" s="195"/>
      <c r="VRA82" s="195"/>
      <c r="VRB82" s="195"/>
      <c r="VRC82" s="195"/>
      <c r="VRD82" s="195"/>
      <c r="VRE82" s="195"/>
      <c r="VRF82" s="195"/>
      <c r="VRG82" s="195"/>
      <c r="VRH82" s="195"/>
      <c r="VRI82" s="195"/>
      <c r="VRJ82" s="195"/>
      <c r="VRK82" s="195"/>
      <c r="VRL82" s="195"/>
      <c r="VRM82" s="195"/>
      <c r="VRN82" s="195"/>
      <c r="VRO82" s="195"/>
      <c r="VRP82" s="195"/>
      <c r="VRQ82" s="195"/>
      <c r="VRR82" s="195"/>
      <c r="VRS82" s="195"/>
      <c r="VRT82" s="195"/>
      <c r="VRU82" s="195"/>
      <c r="VRV82" s="195"/>
      <c r="VRW82" s="195"/>
      <c r="VRX82" s="195"/>
      <c r="VRY82" s="195"/>
      <c r="VRZ82" s="195"/>
      <c r="VSA82" s="195"/>
      <c r="VSB82" s="195"/>
      <c r="VSC82" s="195"/>
      <c r="VSD82" s="195"/>
      <c r="VSE82" s="195"/>
      <c r="VSF82" s="195"/>
      <c r="VSG82" s="195"/>
      <c r="VSH82" s="195"/>
      <c r="VSI82" s="195"/>
      <c r="VSJ82" s="195"/>
      <c r="VSK82" s="195"/>
      <c r="VSL82" s="195"/>
      <c r="VSM82" s="195"/>
      <c r="VSN82" s="195"/>
      <c r="VSO82" s="195"/>
      <c r="VSP82" s="195"/>
      <c r="VSQ82" s="195"/>
      <c r="VSR82" s="195"/>
      <c r="VSS82" s="195"/>
      <c r="VST82" s="195"/>
      <c r="VSU82" s="195"/>
      <c r="VSV82" s="195"/>
      <c r="VSW82" s="195"/>
      <c r="VSX82" s="195"/>
      <c r="VSY82" s="195"/>
      <c r="VSZ82" s="195"/>
      <c r="VTA82" s="195"/>
      <c r="VTB82" s="195"/>
      <c r="VTC82" s="195"/>
      <c r="VTD82" s="195"/>
      <c r="VTE82" s="195"/>
      <c r="VTF82" s="195"/>
      <c r="VTG82" s="195"/>
      <c r="VTH82" s="195"/>
      <c r="VTI82" s="195"/>
      <c r="VTJ82" s="195"/>
      <c r="VTK82" s="195"/>
      <c r="VTL82" s="195"/>
      <c r="VTM82" s="195"/>
      <c r="VTN82" s="195"/>
      <c r="VTO82" s="195"/>
      <c r="VTP82" s="195"/>
      <c r="VTQ82" s="195"/>
      <c r="VTR82" s="195"/>
      <c r="VTS82" s="195"/>
      <c r="VTT82" s="195"/>
      <c r="VTU82" s="195"/>
      <c r="VTV82" s="195"/>
      <c r="VTW82" s="195"/>
      <c r="VTX82" s="195"/>
      <c r="VTY82" s="195"/>
      <c r="VTZ82" s="195"/>
      <c r="VUA82" s="195"/>
      <c r="VUB82" s="195"/>
      <c r="VUC82" s="195"/>
      <c r="VUD82" s="195"/>
      <c r="VUE82" s="195"/>
      <c r="VUF82" s="195"/>
      <c r="VUG82" s="195"/>
      <c r="VUH82" s="195"/>
      <c r="VUI82" s="195"/>
      <c r="VUJ82" s="195"/>
      <c r="VUK82" s="195"/>
      <c r="VUL82" s="195"/>
      <c r="VUM82" s="195"/>
      <c r="VUN82" s="195"/>
      <c r="VUO82" s="195"/>
      <c r="VUP82" s="195"/>
      <c r="VUQ82" s="195"/>
      <c r="VUR82" s="195"/>
      <c r="VUS82" s="195"/>
      <c r="VUT82" s="195"/>
      <c r="VUU82" s="195"/>
      <c r="VUV82" s="195"/>
      <c r="VUW82" s="195"/>
      <c r="VUX82" s="195"/>
      <c r="VUY82" s="195"/>
      <c r="VUZ82" s="195"/>
      <c r="VVA82" s="195"/>
      <c r="VVB82" s="195"/>
      <c r="VVC82" s="195"/>
      <c r="VVD82" s="195"/>
      <c r="VVE82" s="195"/>
      <c r="VVF82" s="195"/>
      <c r="VVG82" s="195"/>
      <c r="VVH82" s="195"/>
      <c r="VVI82" s="195"/>
      <c r="VVJ82" s="195"/>
      <c r="VVK82" s="195"/>
      <c r="VVL82" s="195"/>
      <c r="VVM82" s="195"/>
      <c r="VVN82" s="195"/>
      <c r="VVO82" s="195"/>
      <c r="VVP82" s="195"/>
      <c r="VVQ82" s="195"/>
      <c r="VVR82" s="195"/>
      <c r="VVS82" s="195"/>
      <c r="VVT82" s="195"/>
      <c r="VVU82" s="195"/>
      <c r="VVV82" s="195"/>
      <c r="VVW82" s="195"/>
      <c r="VVX82" s="195"/>
      <c r="VVY82" s="195"/>
      <c r="VVZ82" s="195"/>
      <c r="VWA82" s="195"/>
      <c r="VWB82" s="195"/>
      <c r="VWC82" s="195"/>
      <c r="VWD82" s="195"/>
      <c r="VWE82" s="195"/>
      <c r="VWF82" s="195"/>
      <c r="VWG82" s="195"/>
      <c r="VWH82" s="195"/>
      <c r="VWI82" s="195"/>
      <c r="VWJ82" s="195"/>
      <c r="VWK82" s="195"/>
      <c r="VWL82" s="195"/>
      <c r="VWM82" s="195"/>
      <c r="VWN82" s="195"/>
      <c r="VWO82" s="195"/>
      <c r="VWP82" s="195"/>
      <c r="VWQ82" s="195"/>
      <c r="VWR82" s="195"/>
      <c r="VWS82" s="195"/>
      <c r="VWT82" s="195"/>
      <c r="VWU82" s="195"/>
      <c r="VWV82" s="195"/>
      <c r="VWW82" s="195"/>
      <c r="VWX82" s="195"/>
      <c r="VWY82" s="195"/>
      <c r="VWZ82" s="195"/>
      <c r="VXA82" s="195"/>
      <c r="VXB82" s="195"/>
      <c r="VXC82" s="195"/>
      <c r="VXD82" s="195"/>
      <c r="VXE82" s="195"/>
      <c r="VXF82" s="195"/>
      <c r="VXG82" s="195"/>
      <c r="VXH82" s="195"/>
      <c r="VXI82" s="195"/>
      <c r="VXJ82" s="195"/>
      <c r="VXK82" s="195"/>
      <c r="VXL82" s="195"/>
      <c r="VXM82" s="195"/>
      <c r="VXN82" s="195"/>
      <c r="VXO82" s="195"/>
      <c r="VXP82" s="195"/>
      <c r="VXQ82" s="195"/>
      <c r="VXR82" s="195"/>
      <c r="VXS82" s="195"/>
      <c r="VXT82" s="195"/>
      <c r="VXU82" s="195"/>
      <c r="VXV82" s="195"/>
      <c r="VXW82" s="195"/>
      <c r="VXX82" s="195"/>
      <c r="VXY82" s="195"/>
      <c r="VXZ82" s="195"/>
      <c r="VYA82" s="195"/>
      <c r="VYB82" s="195"/>
      <c r="VYC82" s="195"/>
      <c r="VYD82" s="195"/>
      <c r="VYE82" s="195"/>
      <c r="VYF82" s="195"/>
      <c r="VYG82" s="195"/>
      <c r="VYH82" s="195"/>
      <c r="VYI82" s="195"/>
      <c r="VYJ82" s="195"/>
      <c r="VYK82" s="195"/>
      <c r="VYL82" s="195"/>
      <c r="VYM82" s="195"/>
      <c r="VYN82" s="195"/>
      <c r="VYO82" s="195"/>
      <c r="VYP82" s="195"/>
      <c r="VYQ82" s="195"/>
      <c r="VYR82" s="195"/>
      <c r="VYS82" s="195"/>
      <c r="VYT82" s="195"/>
      <c r="VYU82" s="195"/>
      <c r="VYV82" s="195"/>
      <c r="VYW82" s="195"/>
      <c r="VYX82" s="195"/>
      <c r="VYY82" s="195"/>
      <c r="VYZ82" s="195"/>
      <c r="VZA82" s="195"/>
      <c r="VZB82" s="195"/>
      <c r="VZC82" s="195"/>
      <c r="VZD82" s="195"/>
      <c r="VZE82" s="195"/>
      <c r="VZF82" s="195"/>
      <c r="VZG82" s="195"/>
      <c r="VZH82" s="195"/>
      <c r="VZI82" s="195"/>
      <c r="VZJ82" s="195"/>
      <c r="VZK82" s="195"/>
      <c r="VZL82" s="195"/>
      <c r="VZM82" s="195"/>
      <c r="VZN82" s="195"/>
      <c r="VZO82" s="195"/>
      <c r="VZP82" s="195"/>
      <c r="VZQ82" s="195"/>
      <c r="VZR82" s="195"/>
      <c r="VZS82" s="195"/>
      <c r="VZT82" s="195"/>
      <c r="VZU82" s="195"/>
      <c r="VZV82" s="195"/>
      <c r="VZW82" s="195"/>
      <c r="VZX82" s="195"/>
      <c r="VZY82" s="195"/>
      <c r="VZZ82" s="195"/>
      <c r="WAA82" s="195"/>
      <c r="WAB82" s="195"/>
      <c r="WAC82" s="195"/>
      <c r="WAD82" s="195"/>
      <c r="WAE82" s="195"/>
      <c r="WAF82" s="195"/>
      <c r="WAG82" s="195"/>
      <c r="WAH82" s="195"/>
      <c r="WAI82" s="195"/>
      <c r="WAJ82" s="195"/>
      <c r="WAK82" s="195"/>
      <c r="WAL82" s="195"/>
      <c r="WAM82" s="195"/>
      <c r="WAN82" s="195"/>
      <c r="WAO82" s="195"/>
      <c r="WAP82" s="195"/>
      <c r="WAQ82" s="195"/>
      <c r="WAR82" s="195"/>
      <c r="WAS82" s="195"/>
      <c r="WAT82" s="195"/>
      <c r="WAU82" s="195"/>
      <c r="WAV82" s="195"/>
      <c r="WAW82" s="195"/>
      <c r="WAX82" s="195"/>
      <c r="WAY82" s="195"/>
      <c r="WAZ82" s="195"/>
      <c r="WBA82" s="195"/>
      <c r="WBB82" s="195"/>
      <c r="WBC82" s="195"/>
      <c r="WBD82" s="195"/>
      <c r="WBE82" s="195"/>
      <c r="WBF82" s="195"/>
      <c r="WBG82" s="195"/>
      <c r="WBH82" s="195"/>
      <c r="WBI82" s="195"/>
      <c r="WBJ82" s="195"/>
      <c r="WBK82" s="195"/>
      <c r="WBL82" s="195"/>
      <c r="WBM82" s="195"/>
      <c r="WBN82" s="195"/>
      <c r="WBO82" s="195"/>
      <c r="WBP82" s="195"/>
      <c r="WBQ82" s="195"/>
      <c r="WBR82" s="195"/>
      <c r="WBS82" s="195"/>
      <c r="WBT82" s="195"/>
      <c r="WBU82" s="195"/>
      <c r="WBV82" s="195"/>
      <c r="WBW82" s="195"/>
      <c r="WBX82" s="195"/>
      <c r="WBY82" s="195"/>
      <c r="WBZ82" s="195"/>
      <c r="WCA82" s="195"/>
      <c r="WCB82" s="195"/>
      <c r="WCC82" s="195"/>
      <c r="WCD82" s="195"/>
      <c r="WCE82" s="195"/>
      <c r="WCF82" s="195"/>
      <c r="WCG82" s="195"/>
      <c r="WCH82" s="195"/>
      <c r="WCI82" s="195"/>
      <c r="WCJ82" s="195"/>
      <c r="WCK82" s="195"/>
      <c r="WCL82" s="195"/>
      <c r="WCM82" s="195"/>
      <c r="WCN82" s="195"/>
      <c r="WCO82" s="195"/>
      <c r="WCP82" s="195"/>
      <c r="WCQ82" s="195"/>
      <c r="WCR82" s="195"/>
      <c r="WCS82" s="195"/>
      <c r="WCT82" s="195"/>
      <c r="WCU82" s="195"/>
      <c r="WCV82" s="195"/>
      <c r="WCW82" s="195"/>
      <c r="WCX82" s="195"/>
      <c r="WCY82" s="195"/>
      <c r="WCZ82" s="195"/>
      <c r="WDA82" s="195"/>
      <c r="WDB82" s="195"/>
      <c r="WDC82" s="195"/>
      <c r="WDD82" s="195"/>
      <c r="WDE82" s="195"/>
      <c r="WDF82" s="195"/>
      <c r="WDG82" s="195"/>
      <c r="WDH82" s="195"/>
      <c r="WDI82" s="195"/>
      <c r="WDJ82" s="195"/>
      <c r="WDK82" s="195"/>
      <c r="WDL82" s="195"/>
      <c r="WDM82" s="195"/>
      <c r="WDN82" s="195"/>
      <c r="WDO82" s="195"/>
      <c r="WDP82" s="195"/>
      <c r="WDQ82" s="195"/>
      <c r="WDR82" s="195"/>
      <c r="WDS82" s="195"/>
      <c r="WDT82" s="195"/>
      <c r="WDU82" s="195"/>
      <c r="WDV82" s="195"/>
      <c r="WDW82" s="195"/>
      <c r="WDX82" s="195"/>
      <c r="WDY82" s="195"/>
      <c r="WDZ82" s="195"/>
      <c r="WEA82" s="195"/>
      <c r="WEB82" s="195"/>
      <c r="WEC82" s="195"/>
      <c r="WED82" s="195"/>
      <c r="WEE82" s="195"/>
      <c r="WEF82" s="195"/>
      <c r="WEG82" s="195"/>
      <c r="WEH82" s="195"/>
      <c r="WEI82" s="195"/>
      <c r="WEJ82" s="195"/>
      <c r="WEK82" s="195"/>
      <c r="WEL82" s="195"/>
      <c r="WEM82" s="195"/>
      <c r="WEN82" s="195"/>
      <c r="WEO82" s="195"/>
      <c r="WEP82" s="195"/>
      <c r="WEQ82" s="195"/>
      <c r="WER82" s="195"/>
      <c r="WES82" s="195"/>
      <c r="WET82" s="195"/>
      <c r="WEU82" s="195"/>
      <c r="WEV82" s="195"/>
      <c r="WEW82" s="195"/>
      <c r="WEX82" s="195"/>
      <c r="WEY82" s="195"/>
      <c r="WEZ82" s="195"/>
      <c r="WFA82" s="195"/>
      <c r="WFB82" s="195"/>
      <c r="WFC82" s="195"/>
      <c r="WFD82" s="195"/>
      <c r="WFE82" s="195"/>
      <c r="WFF82" s="195"/>
      <c r="WFG82" s="195"/>
      <c r="WFH82" s="195"/>
      <c r="WFI82" s="195"/>
      <c r="WFJ82" s="195"/>
      <c r="WFK82" s="195"/>
      <c r="WFL82" s="195"/>
      <c r="WFM82" s="195"/>
      <c r="WFN82" s="195"/>
      <c r="WFO82" s="195"/>
      <c r="WFP82" s="195"/>
      <c r="WFQ82" s="195"/>
      <c r="WFR82" s="195"/>
      <c r="WFS82" s="195"/>
      <c r="WFT82" s="195"/>
      <c r="WFU82" s="195"/>
      <c r="WFV82" s="195"/>
      <c r="WFW82" s="195"/>
      <c r="WFX82" s="195"/>
      <c r="WFY82" s="195"/>
      <c r="WFZ82" s="195"/>
      <c r="WGA82" s="195"/>
      <c r="WGB82" s="195"/>
      <c r="WGC82" s="195"/>
      <c r="WGD82" s="195"/>
      <c r="WGE82" s="195"/>
      <c r="WGF82" s="195"/>
      <c r="WGG82" s="195"/>
      <c r="WGH82" s="195"/>
      <c r="WGI82" s="195"/>
      <c r="WGJ82" s="195"/>
      <c r="WGK82" s="195"/>
      <c r="WGL82" s="195"/>
      <c r="WGM82" s="195"/>
      <c r="WGN82" s="195"/>
      <c r="WGO82" s="195"/>
      <c r="WGP82" s="195"/>
      <c r="WGQ82" s="195"/>
      <c r="WGR82" s="195"/>
      <c r="WGS82" s="195"/>
      <c r="WGT82" s="195"/>
      <c r="WGU82" s="195"/>
      <c r="WGV82" s="195"/>
      <c r="WGW82" s="195"/>
      <c r="WGX82" s="195"/>
      <c r="WGY82" s="195"/>
      <c r="WGZ82" s="195"/>
      <c r="WHA82" s="195"/>
      <c r="WHB82" s="195"/>
      <c r="WHC82" s="195"/>
      <c r="WHD82" s="195"/>
      <c r="WHE82" s="195"/>
      <c r="WHF82" s="195"/>
      <c r="WHG82" s="195"/>
      <c r="WHH82" s="195"/>
      <c r="WHI82" s="195"/>
      <c r="WHJ82" s="195"/>
      <c r="WHK82" s="195"/>
      <c r="WHL82" s="195"/>
      <c r="WHM82" s="195"/>
      <c r="WHN82" s="195"/>
      <c r="WHO82" s="195"/>
      <c r="WHP82" s="195"/>
      <c r="WHQ82" s="195"/>
      <c r="WHR82" s="195"/>
      <c r="WHS82" s="195"/>
      <c r="WHT82" s="195"/>
      <c r="WHU82" s="195"/>
      <c r="WHV82" s="195"/>
      <c r="WHW82" s="195"/>
      <c r="WHX82" s="195"/>
      <c r="WHY82" s="195"/>
      <c r="WHZ82" s="195"/>
      <c r="WIA82" s="195"/>
      <c r="WIB82" s="195"/>
      <c r="WIC82" s="195"/>
      <c r="WID82" s="195"/>
      <c r="WIE82" s="195"/>
      <c r="WIF82" s="195"/>
      <c r="WIG82" s="195"/>
      <c r="WIH82" s="195"/>
      <c r="WII82" s="195"/>
      <c r="WIJ82" s="195"/>
      <c r="WIK82" s="195"/>
      <c r="WIL82" s="195"/>
      <c r="WIM82" s="195"/>
      <c r="WIN82" s="195"/>
      <c r="WIO82" s="195"/>
      <c r="WIP82" s="195"/>
      <c r="WIQ82" s="195"/>
      <c r="WIR82" s="195"/>
      <c r="WIS82" s="195"/>
      <c r="WIT82" s="195"/>
      <c r="WIU82" s="195"/>
      <c r="WIV82" s="195"/>
      <c r="WIW82" s="195"/>
      <c r="WIX82" s="195"/>
      <c r="WIY82" s="195"/>
      <c r="WIZ82" s="195"/>
      <c r="WJA82" s="195"/>
      <c r="WJB82" s="195"/>
      <c r="WJC82" s="195"/>
      <c r="WJD82" s="195"/>
      <c r="WJE82" s="195"/>
      <c r="WJF82" s="195"/>
      <c r="WJG82" s="195"/>
      <c r="WJH82" s="195"/>
      <c r="WJI82" s="195"/>
      <c r="WJJ82" s="195"/>
      <c r="WJK82" s="195"/>
      <c r="WJL82" s="195"/>
      <c r="WJM82" s="195"/>
      <c r="WJN82" s="195"/>
      <c r="WJO82" s="195"/>
      <c r="WJP82" s="195"/>
      <c r="WJQ82" s="195"/>
      <c r="WJR82" s="195"/>
      <c r="WJS82" s="195"/>
      <c r="WJT82" s="195"/>
      <c r="WJU82" s="195"/>
      <c r="WJV82" s="195"/>
      <c r="WJW82" s="195"/>
      <c r="WJX82" s="195"/>
      <c r="WJY82" s="195"/>
      <c r="WJZ82" s="195"/>
      <c r="WKA82" s="195"/>
      <c r="WKB82" s="195"/>
      <c r="WKC82" s="195"/>
      <c r="WKD82" s="195"/>
      <c r="WKE82" s="195"/>
      <c r="WKF82" s="195"/>
      <c r="WKG82" s="195"/>
      <c r="WKH82" s="195"/>
      <c r="WKI82" s="195"/>
      <c r="WKJ82" s="195"/>
      <c r="WKK82" s="195"/>
      <c r="WKL82" s="195"/>
      <c r="WKM82" s="195"/>
      <c r="WKN82" s="195"/>
      <c r="WKO82" s="195"/>
      <c r="WKP82" s="195"/>
      <c r="WKQ82" s="195"/>
      <c r="WKR82" s="195"/>
      <c r="WKS82" s="195"/>
      <c r="WKT82" s="195"/>
      <c r="WKU82" s="195"/>
      <c r="WKV82" s="195"/>
      <c r="WKW82" s="195"/>
      <c r="WKX82" s="195"/>
      <c r="WKY82" s="195"/>
      <c r="WKZ82" s="195"/>
      <c r="WLA82" s="195"/>
      <c r="WLB82" s="195"/>
      <c r="WLC82" s="195"/>
      <c r="WLD82" s="195"/>
      <c r="WLE82" s="195"/>
      <c r="WLF82" s="195"/>
      <c r="WLG82" s="195"/>
      <c r="WLH82" s="195"/>
      <c r="WLI82" s="195"/>
      <c r="WLJ82" s="195"/>
      <c r="WLK82" s="195"/>
      <c r="WLL82" s="195"/>
      <c r="WLM82" s="195"/>
      <c r="WLN82" s="195"/>
      <c r="WLO82" s="195"/>
      <c r="WLP82" s="195"/>
      <c r="WLQ82" s="195"/>
      <c r="WLR82" s="195"/>
      <c r="WLS82" s="195"/>
      <c r="WLT82" s="195"/>
      <c r="WLU82" s="195"/>
      <c r="WLV82" s="195"/>
      <c r="WLW82" s="195"/>
      <c r="WLX82" s="195"/>
      <c r="WLY82" s="195"/>
      <c r="WLZ82" s="195"/>
      <c r="WMA82" s="195"/>
      <c r="WMB82" s="195"/>
      <c r="WMC82" s="195"/>
      <c r="WMD82" s="195"/>
      <c r="WME82" s="195"/>
      <c r="WMF82" s="195"/>
      <c r="WMG82" s="195"/>
      <c r="WMH82" s="195"/>
      <c r="WMI82" s="195"/>
      <c r="WMJ82" s="195"/>
      <c r="WMK82" s="195"/>
      <c r="WML82" s="195"/>
      <c r="WMM82" s="195"/>
      <c r="WMN82" s="195"/>
      <c r="WMO82" s="195"/>
      <c r="WMP82" s="195"/>
      <c r="WMQ82" s="195"/>
      <c r="WMR82" s="195"/>
      <c r="WMS82" s="195"/>
      <c r="WMT82" s="195"/>
      <c r="WMU82" s="195"/>
      <c r="WMV82" s="195"/>
      <c r="WMW82" s="195"/>
      <c r="WMX82" s="195"/>
      <c r="WMY82" s="195"/>
      <c r="WMZ82" s="195"/>
      <c r="WNA82" s="195"/>
      <c r="WNB82" s="195"/>
      <c r="WNC82" s="195"/>
      <c r="WND82" s="195"/>
      <c r="WNE82" s="195"/>
      <c r="WNF82" s="195"/>
      <c r="WNG82" s="195"/>
      <c r="WNH82" s="195"/>
      <c r="WNI82" s="195"/>
      <c r="WNJ82" s="195"/>
      <c r="WNK82" s="195"/>
      <c r="WNL82" s="195"/>
      <c r="WNM82" s="195"/>
      <c r="WNN82" s="195"/>
      <c r="WNO82" s="195"/>
      <c r="WNP82" s="195"/>
      <c r="WNQ82" s="195"/>
      <c r="WNR82" s="195"/>
      <c r="WNS82" s="195"/>
      <c r="WNT82" s="195"/>
      <c r="WNU82" s="195"/>
      <c r="WNV82" s="195"/>
      <c r="WNW82" s="195"/>
      <c r="WNX82" s="195"/>
      <c r="WNY82" s="195"/>
      <c r="WNZ82" s="195"/>
      <c r="WOA82" s="195"/>
      <c r="WOB82" s="195"/>
      <c r="WOC82" s="195"/>
      <c r="WOD82" s="195"/>
      <c r="WOE82" s="195"/>
      <c r="WOF82" s="195"/>
      <c r="WOG82" s="195"/>
      <c r="WOH82" s="195"/>
      <c r="WOI82" s="195"/>
      <c r="WOJ82" s="195"/>
      <c r="WOK82" s="195"/>
      <c r="WOL82" s="195"/>
      <c r="WOM82" s="195"/>
      <c r="WON82" s="195"/>
      <c r="WOO82" s="195"/>
      <c r="WOP82" s="195"/>
      <c r="WOQ82" s="195"/>
      <c r="WOR82" s="195"/>
      <c r="WOS82" s="195"/>
      <c r="WOT82" s="195"/>
      <c r="WOU82" s="195"/>
      <c r="WOV82" s="195"/>
      <c r="WOW82" s="195"/>
      <c r="WOX82" s="195"/>
      <c r="WOY82" s="195"/>
      <c r="WOZ82" s="195"/>
      <c r="WPA82" s="195"/>
      <c r="WPB82" s="195"/>
      <c r="WPC82" s="195"/>
      <c r="WPD82" s="195"/>
      <c r="WPE82" s="195"/>
      <c r="WPF82" s="195"/>
      <c r="WPG82" s="195"/>
      <c r="WPH82" s="195"/>
      <c r="WPI82" s="195"/>
      <c r="WPJ82" s="195"/>
      <c r="WPK82" s="195"/>
      <c r="WPL82" s="195"/>
      <c r="WPM82" s="195"/>
      <c r="WPN82" s="195"/>
      <c r="WPO82" s="195"/>
      <c r="WPP82" s="195"/>
      <c r="WPQ82" s="195"/>
      <c r="WPR82" s="195"/>
      <c r="WPS82" s="195"/>
      <c r="WPT82" s="195"/>
      <c r="WPU82" s="195"/>
      <c r="WPV82" s="195"/>
      <c r="WPW82" s="195"/>
      <c r="WPX82" s="195"/>
      <c r="WPY82" s="195"/>
      <c r="WPZ82" s="195"/>
      <c r="WQA82" s="195"/>
      <c r="WQB82" s="195"/>
      <c r="WQC82" s="195"/>
      <c r="WQD82" s="195"/>
      <c r="WQE82" s="195"/>
      <c r="WQF82" s="195"/>
      <c r="WQG82" s="195"/>
      <c r="WQH82" s="195"/>
      <c r="WQI82" s="195"/>
      <c r="WQJ82" s="195"/>
      <c r="WQK82" s="195"/>
      <c r="WQL82" s="195"/>
      <c r="WQM82" s="195"/>
      <c r="WQN82" s="195"/>
      <c r="WQO82" s="195"/>
      <c r="WQP82" s="195"/>
      <c r="WQQ82" s="195"/>
      <c r="WQR82" s="195"/>
      <c r="WQS82" s="195"/>
      <c r="WQT82" s="195"/>
      <c r="WQU82" s="195"/>
      <c r="WQV82" s="195"/>
      <c r="WQW82" s="195"/>
      <c r="WQX82" s="195"/>
      <c r="WQY82" s="195"/>
      <c r="WQZ82" s="195"/>
      <c r="WRA82" s="195"/>
      <c r="WRB82" s="195"/>
      <c r="WRC82" s="195"/>
      <c r="WRD82" s="195"/>
      <c r="WRE82" s="195"/>
      <c r="WRF82" s="195"/>
      <c r="WRG82" s="195"/>
      <c r="WRH82" s="195"/>
      <c r="WRI82" s="195"/>
      <c r="WRJ82" s="195"/>
      <c r="WRK82" s="195"/>
      <c r="WRL82" s="195"/>
      <c r="WRM82" s="195"/>
      <c r="WRN82" s="195"/>
      <c r="WRO82" s="195"/>
      <c r="WRP82" s="195"/>
      <c r="WRQ82" s="195"/>
      <c r="WRR82" s="195"/>
      <c r="WRS82" s="195"/>
      <c r="WRT82" s="195"/>
      <c r="WRU82" s="195"/>
      <c r="WRV82" s="195"/>
      <c r="WRW82" s="195"/>
      <c r="WRX82" s="195"/>
      <c r="WRY82" s="195"/>
      <c r="WRZ82" s="195"/>
      <c r="WSA82" s="195"/>
      <c r="WSB82" s="195"/>
      <c r="WSC82" s="195"/>
      <c r="WSD82" s="195"/>
      <c r="WSE82" s="195"/>
      <c r="WSF82" s="195"/>
      <c r="WSG82" s="195"/>
      <c r="WSH82" s="195"/>
      <c r="WSI82" s="195"/>
      <c r="WSJ82" s="195"/>
      <c r="WSK82" s="195"/>
      <c r="WSL82" s="195"/>
      <c r="WSM82" s="195"/>
      <c r="WSN82" s="195"/>
      <c r="WSO82" s="195"/>
      <c r="WSP82" s="195"/>
      <c r="WSQ82" s="195"/>
      <c r="WSR82" s="195"/>
      <c r="WSS82" s="195"/>
      <c r="WST82" s="195"/>
      <c r="WSU82" s="195"/>
      <c r="WSV82" s="195"/>
      <c r="WSW82" s="195"/>
      <c r="WSX82" s="195"/>
      <c r="WSY82" s="195"/>
      <c r="WSZ82" s="195"/>
      <c r="WTA82" s="195"/>
      <c r="WTB82" s="195"/>
      <c r="WTC82" s="195"/>
      <c r="WTD82" s="195"/>
      <c r="WTE82" s="195"/>
      <c r="WTF82" s="195"/>
      <c r="WTG82" s="195"/>
      <c r="WTH82" s="195"/>
      <c r="WTI82" s="195"/>
      <c r="WTJ82" s="195"/>
      <c r="WTK82" s="195"/>
      <c r="WTL82" s="195"/>
      <c r="WTM82" s="195"/>
      <c r="WTN82" s="195"/>
      <c r="WTO82" s="195"/>
      <c r="WTP82" s="195"/>
      <c r="WTQ82" s="195"/>
      <c r="WTR82" s="195"/>
      <c r="WTS82" s="195"/>
      <c r="WTT82" s="195"/>
      <c r="WTU82" s="195"/>
      <c r="WTV82" s="195"/>
      <c r="WTW82" s="195"/>
      <c r="WTX82" s="195"/>
      <c r="WTY82" s="195"/>
      <c r="WTZ82" s="195"/>
      <c r="WUA82" s="195"/>
      <c r="WUB82" s="195"/>
      <c r="WUC82" s="195"/>
      <c r="WUD82" s="195"/>
      <c r="WUE82" s="195"/>
      <c r="WUF82" s="195"/>
      <c r="WUG82" s="195"/>
      <c r="WUH82" s="195"/>
      <c r="WUI82" s="195"/>
      <c r="WUJ82" s="195"/>
      <c r="WUK82" s="195"/>
      <c r="WUL82" s="195"/>
      <c r="WUM82" s="195"/>
      <c r="WUN82" s="195"/>
      <c r="WUO82" s="195"/>
      <c r="WUP82" s="195"/>
      <c r="WUQ82" s="195"/>
      <c r="WUR82" s="195"/>
      <c r="WUS82" s="195"/>
      <c r="WUT82" s="195"/>
      <c r="WUU82" s="195"/>
      <c r="WUV82" s="195"/>
      <c r="WUW82" s="195"/>
      <c r="WUX82" s="195"/>
      <c r="WUY82" s="195"/>
      <c r="WUZ82" s="195"/>
      <c r="WVA82" s="195"/>
      <c r="WVB82" s="195"/>
      <c r="WVC82" s="195"/>
      <c r="WVD82" s="195"/>
      <c r="WVE82" s="195"/>
      <c r="WVF82" s="195"/>
      <c r="WVG82" s="195"/>
      <c r="WVH82" s="195"/>
      <c r="WVI82" s="195"/>
      <c r="WVJ82" s="195"/>
      <c r="WVK82" s="195"/>
      <c r="WVL82" s="195"/>
      <c r="WVM82" s="195"/>
      <c r="WVN82" s="195"/>
      <c r="WVO82" s="195"/>
      <c r="WVP82" s="195"/>
      <c r="WVQ82" s="195"/>
      <c r="WVR82" s="195"/>
      <c r="WVS82" s="195"/>
      <c r="WVT82" s="195"/>
      <c r="WVU82" s="195"/>
      <c r="WVV82" s="195"/>
      <c r="WVW82" s="195"/>
      <c r="WVX82" s="195"/>
      <c r="WVY82" s="195"/>
      <c r="WVZ82" s="195"/>
      <c r="WWA82" s="195"/>
      <c r="WWB82" s="195"/>
      <c r="WWC82" s="195"/>
      <c r="WWD82" s="195"/>
      <c r="WWE82" s="195"/>
      <c r="WWF82" s="195"/>
      <c r="WWG82" s="195"/>
      <c r="WWH82" s="195"/>
      <c r="WWI82" s="195"/>
      <c r="WWJ82" s="195"/>
      <c r="WWK82" s="195"/>
      <c r="WWL82" s="195"/>
      <c r="WWM82" s="195"/>
      <c r="WWN82" s="195"/>
      <c r="WWO82" s="195"/>
      <c r="WWP82" s="195"/>
      <c r="WWQ82" s="195"/>
      <c r="WWR82" s="195"/>
      <c r="WWS82" s="195"/>
      <c r="WWT82" s="195"/>
      <c r="WWU82" s="195"/>
      <c r="WWV82" s="195"/>
      <c r="WWW82" s="195"/>
      <c r="WWX82" s="195"/>
      <c r="WWY82" s="195"/>
      <c r="WWZ82" s="195"/>
      <c r="WXA82" s="195"/>
      <c r="WXB82" s="195"/>
      <c r="WXC82" s="195"/>
      <c r="WXD82" s="195"/>
      <c r="WXE82" s="195"/>
      <c r="WXF82" s="195"/>
      <c r="WXG82" s="195"/>
      <c r="WXH82" s="195"/>
      <c r="WXI82" s="195"/>
      <c r="WXJ82" s="195"/>
      <c r="WXK82" s="195"/>
      <c r="WXL82" s="195"/>
      <c r="WXM82" s="195"/>
      <c r="WXN82" s="195"/>
      <c r="WXO82" s="195"/>
      <c r="WXP82" s="195"/>
      <c r="WXQ82" s="195"/>
      <c r="WXR82" s="195"/>
      <c r="WXS82" s="195"/>
      <c r="WXT82" s="195"/>
      <c r="WXU82" s="195"/>
      <c r="WXV82" s="195"/>
      <c r="WXW82" s="195"/>
      <c r="WXX82" s="195"/>
      <c r="WXY82" s="195"/>
      <c r="WXZ82" s="195"/>
      <c r="WYA82" s="195"/>
      <c r="WYB82" s="195"/>
      <c r="WYC82" s="195"/>
      <c r="WYD82" s="195"/>
      <c r="WYE82" s="195"/>
      <c r="WYF82" s="195"/>
      <c r="WYG82" s="195"/>
      <c r="WYH82" s="195"/>
      <c r="WYI82" s="195"/>
      <c r="WYJ82" s="195"/>
      <c r="WYK82" s="195"/>
      <c r="WYL82" s="195"/>
      <c r="WYM82" s="195"/>
      <c r="WYN82" s="195"/>
      <c r="WYO82" s="195"/>
      <c r="WYP82" s="195"/>
      <c r="WYQ82" s="195"/>
      <c r="WYR82" s="195"/>
      <c r="WYS82" s="195"/>
      <c r="WYT82" s="195"/>
      <c r="WYU82" s="195"/>
      <c r="WYV82" s="195"/>
      <c r="WYW82" s="195"/>
      <c r="WYX82" s="195"/>
      <c r="WYY82" s="195"/>
      <c r="WYZ82" s="195"/>
      <c r="WZA82" s="195"/>
      <c r="WZB82" s="195"/>
      <c r="WZC82" s="195"/>
      <c r="WZD82" s="195"/>
      <c r="WZE82" s="195"/>
      <c r="WZF82" s="195"/>
      <c r="WZG82" s="195"/>
      <c r="WZH82" s="195"/>
      <c r="WZI82" s="195"/>
      <c r="WZJ82" s="195"/>
      <c r="WZK82" s="195"/>
      <c r="WZL82" s="195"/>
      <c r="WZM82" s="195"/>
      <c r="WZN82" s="195"/>
      <c r="WZO82" s="195"/>
      <c r="WZP82" s="195"/>
      <c r="WZQ82" s="195"/>
      <c r="WZR82" s="195"/>
      <c r="WZS82" s="195"/>
      <c r="WZT82" s="195"/>
      <c r="WZU82" s="195"/>
      <c r="WZV82" s="195"/>
      <c r="WZW82" s="195"/>
      <c r="WZX82" s="195"/>
      <c r="WZY82" s="195"/>
      <c r="WZZ82" s="195"/>
      <c r="XAA82" s="195"/>
      <c r="XAB82" s="195"/>
      <c r="XAC82" s="195"/>
      <c r="XAD82" s="195"/>
      <c r="XAE82" s="195"/>
      <c r="XAF82" s="195"/>
      <c r="XAG82" s="195"/>
      <c r="XAH82" s="195"/>
      <c r="XAI82" s="195"/>
      <c r="XAJ82" s="195"/>
      <c r="XAK82" s="195"/>
      <c r="XAL82" s="195"/>
      <c r="XAM82" s="195"/>
      <c r="XAN82" s="195"/>
      <c r="XAO82" s="195"/>
      <c r="XAP82" s="195"/>
      <c r="XAQ82" s="195"/>
      <c r="XAR82" s="195"/>
      <c r="XAS82" s="195"/>
      <c r="XAT82" s="195"/>
      <c r="XAU82" s="195"/>
      <c r="XAV82" s="195"/>
      <c r="XAW82" s="195"/>
      <c r="XAX82" s="195"/>
      <c r="XAY82" s="195"/>
      <c r="XAZ82" s="195"/>
      <c r="XBA82" s="195"/>
      <c r="XBB82" s="195"/>
      <c r="XBC82" s="195"/>
      <c r="XBD82" s="195"/>
      <c r="XBE82" s="195"/>
      <c r="XBF82" s="195"/>
      <c r="XBG82" s="195"/>
      <c r="XBH82" s="195"/>
      <c r="XBI82" s="195"/>
      <c r="XBJ82" s="195"/>
      <c r="XBK82" s="195"/>
      <c r="XBL82" s="195"/>
      <c r="XBM82" s="195"/>
      <c r="XBN82" s="195"/>
      <c r="XBO82" s="195"/>
      <c r="XBP82" s="195"/>
      <c r="XBQ82" s="195"/>
      <c r="XBR82" s="195"/>
      <c r="XBS82" s="195"/>
      <c r="XBT82" s="195"/>
      <c r="XBU82" s="195"/>
      <c r="XBV82" s="195"/>
      <c r="XBW82" s="195"/>
      <c r="XBX82" s="195"/>
      <c r="XBY82" s="195"/>
      <c r="XBZ82" s="195"/>
      <c r="XCA82" s="195"/>
      <c r="XCB82" s="195"/>
      <c r="XCC82" s="195"/>
      <c r="XCD82" s="195"/>
      <c r="XCE82" s="195"/>
      <c r="XCF82" s="195"/>
      <c r="XCG82" s="195"/>
      <c r="XCH82" s="195"/>
      <c r="XCI82" s="195"/>
      <c r="XCJ82" s="195"/>
      <c r="XCK82" s="195"/>
      <c r="XCL82" s="195"/>
      <c r="XCM82" s="195"/>
      <c r="XCN82" s="195"/>
      <c r="XCO82" s="195"/>
      <c r="XCP82" s="195"/>
      <c r="XCQ82" s="195"/>
      <c r="XCR82" s="195"/>
      <c r="XCS82" s="195"/>
      <c r="XCT82" s="195"/>
      <c r="XCU82" s="195"/>
      <c r="XCV82" s="195"/>
      <c r="XCW82" s="195"/>
      <c r="XCX82" s="195"/>
      <c r="XCY82" s="195"/>
      <c r="XCZ82" s="195"/>
      <c r="XDA82" s="195"/>
      <c r="XDB82" s="195"/>
      <c r="XDC82" s="195"/>
      <c r="XDD82" s="195"/>
      <c r="XDE82" s="195"/>
      <c r="XDF82" s="195"/>
      <c r="XDG82" s="195"/>
      <c r="XDH82" s="195"/>
      <c r="XDI82" s="195"/>
      <c r="XDJ82" s="195"/>
      <c r="XDK82" s="195"/>
      <c r="XDL82" s="195"/>
      <c r="XDM82" s="195"/>
      <c r="XDN82" s="195"/>
      <c r="XDO82" s="195"/>
      <c r="XDP82" s="195"/>
      <c r="XDQ82" s="195"/>
      <c r="XDR82" s="195"/>
      <c r="XDS82" s="195"/>
      <c r="XDT82" s="195"/>
      <c r="XDU82" s="195"/>
      <c r="XDV82" s="195"/>
      <c r="XDW82" s="195"/>
      <c r="XDX82" s="195"/>
      <c r="XDY82" s="195"/>
      <c r="XDZ82" s="195"/>
      <c r="XEA82" s="195"/>
      <c r="XEB82" s="195"/>
      <c r="XEC82" s="195"/>
      <c r="XED82" s="195"/>
      <c r="XEE82" s="195"/>
      <c r="XEF82" s="195"/>
      <c r="XEG82" s="195"/>
      <c r="XEH82" s="195"/>
      <c r="XEI82" s="195"/>
      <c r="XEJ82" s="195"/>
      <c r="XEK82" s="195"/>
      <c r="XEL82" s="195"/>
      <c r="XEM82" s="195"/>
      <c r="XEN82" s="195"/>
      <c r="XEO82" s="195"/>
      <c r="XEP82" s="195"/>
      <c r="XEQ82" s="195"/>
    </row>
    <row r="83" s="53" customFormat="1" ht="87" customHeight="1" spans="1:28">
      <c r="A83" s="158">
        <v>12</v>
      </c>
      <c r="B83" s="165" t="s">
        <v>277</v>
      </c>
      <c r="C83" s="165" t="s">
        <v>252</v>
      </c>
      <c r="D83" s="165" t="s">
        <v>262</v>
      </c>
      <c r="E83" s="90" t="s">
        <v>162</v>
      </c>
      <c r="F83" s="165" t="s">
        <v>278</v>
      </c>
      <c r="G83" s="134">
        <f>H83</f>
        <v>578.86</v>
      </c>
      <c r="H83" s="134">
        <v>578.86</v>
      </c>
      <c r="I83" s="187"/>
      <c r="J83" s="196"/>
      <c r="K83" s="134"/>
      <c r="L83" s="90" t="s">
        <v>13</v>
      </c>
      <c r="M83" s="167" t="s">
        <v>255</v>
      </c>
      <c r="N83" s="192" t="s">
        <v>256</v>
      </c>
      <c r="O83" s="134"/>
      <c r="P83" s="134">
        <v>5</v>
      </c>
      <c r="Q83" s="134">
        <f t="shared" si="6"/>
        <v>0.0686</v>
      </c>
      <c r="R83" s="134">
        <v>0.0027</v>
      </c>
      <c r="S83" s="134">
        <v>0.0659</v>
      </c>
      <c r="T83" s="134">
        <f t="shared" si="5"/>
        <v>0.2584</v>
      </c>
      <c r="U83" s="201">
        <v>0.0124</v>
      </c>
      <c r="V83" s="134">
        <v>0.246</v>
      </c>
      <c r="W83" s="202" t="s">
        <v>257</v>
      </c>
      <c r="X83" s="134" t="s">
        <v>258</v>
      </c>
      <c r="Y83" s="134" t="s">
        <v>279</v>
      </c>
      <c r="Z83" s="134" t="s">
        <v>280</v>
      </c>
      <c r="AA83" s="134"/>
      <c r="AB83" s="134"/>
    </row>
    <row r="84" s="53" customFormat="1" ht="135" customHeight="1" spans="1:28">
      <c r="A84" s="158">
        <v>13</v>
      </c>
      <c r="B84" s="167" t="s">
        <v>281</v>
      </c>
      <c r="C84" s="167" t="s">
        <v>252</v>
      </c>
      <c r="D84" s="167" t="s">
        <v>262</v>
      </c>
      <c r="E84" s="167" t="s">
        <v>188</v>
      </c>
      <c r="F84" s="167" t="s">
        <v>282</v>
      </c>
      <c r="G84" s="134">
        <f>H84</f>
        <v>398.41</v>
      </c>
      <c r="H84" s="134">
        <v>398.41</v>
      </c>
      <c r="I84" s="134"/>
      <c r="K84" s="134"/>
      <c r="L84" s="90" t="s">
        <v>13</v>
      </c>
      <c r="M84" s="167" t="s">
        <v>283</v>
      </c>
      <c r="N84" s="192" t="s">
        <v>256</v>
      </c>
      <c r="O84" s="134"/>
      <c r="P84" s="134">
        <v>5</v>
      </c>
      <c r="Q84" s="134">
        <f t="shared" si="6"/>
        <v>0.0686</v>
      </c>
      <c r="R84" s="134">
        <v>0.0027</v>
      </c>
      <c r="S84" s="134">
        <v>0.0659</v>
      </c>
      <c r="T84" s="134">
        <f t="shared" si="5"/>
        <v>0.2584</v>
      </c>
      <c r="U84" s="201">
        <v>0.0124</v>
      </c>
      <c r="V84" s="134">
        <v>0.246</v>
      </c>
      <c r="W84" s="202" t="s">
        <v>257</v>
      </c>
      <c r="X84" s="134" t="s">
        <v>258</v>
      </c>
      <c r="Y84" s="134" t="s">
        <v>284</v>
      </c>
      <c r="Z84" s="134" t="s">
        <v>285</v>
      </c>
      <c r="AA84" s="134"/>
      <c r="AB84" s="134"/>
    </row>
    <row r="85" s="53" customFormat="1" ht="135" customHeight="1" spans="1:28">
      <c r="A85" s="158">
        <v>14</v>
      </c>
      <c r="B85" s="167" t="s">
        <v>286</v>
      </c>
      <c r="C85" s="167" t="s">
        <v>122</v>
      </c>
      <c r="D85" s="167" t="s">
        <v>287</v>
      </c>
      <c r="E85" s="167" t="s">
        <v>288</v>
      </c>
      <c r="F85" s="167" t="s">
        <v>289</v>
      </c>
      <c r="G85" s="134">
        <v>1500</v>
      </c>
      <c r="H85" s="134">
        <v>1500</v>
      </c>
      <c r="I85" s="134"/>
      <c r="K85" s="134"/>
      <c r="L85" s="90" t="s">
        <v>13</v>
      </c>
      <c r="M85" s="167" t="s">
        <v>290</v>
      </c>
      <c r="N85" s="192" t="s">
        <v>291</v>
      </c>
      <c r="O85" s="134">
        <v>5</v>
      </c>
      <c r="P85" s="134"/>
      <c r="Q85" s="134">
        <v>0.16</v>
      </c>
      <c r="R85" s="134">
        <v>0.04</v>
      </c>
      <c r="S85" s="134">
        <v>0.12</v>
      </c>
      <c r="T85" s="134">
        <v>0.83</v>
      </c>
      <c r="U85" s="201">
        <v>0.18</v>
      </c>
      <c r="V85" s="134">
        <f>T85-U85</f>
        <v>0.65</v>
      </c>
      <c r="W85" s="202" t="s">
        <v>292</v>
      </c>
      <c r="X85" s="134" t="s">
        <v>293</v>
      </c>
      <c r="Y85" s="134" t="s">
        <v>294</v>
      </c>
      <c r="Z85" s="134" t="s">
        <v>293</v>
      </c>
      <c r="AA85" s="134" t="s">
        <v>295</v>
      </c>
      <c r="AB85" s="134"/>
    </row>
    <row r="86" s="53" customFormat="1" ht="74" customHeight="1" spans="1:28">
      <c r="A86" s="158">
        <v>15</v>
      </c>
      <c r="B86" s="157" t="s">
        <v>296</v>
      </c>
      <c r="C86" s="157" t="s">
        <v>122</v>
      </c>
      <c r="D86" s="157" t="s">
        <v>297</v>
      </c>
      <c r="E86" s="157" t="s">
        <v>298</v>
      </c>
      <c r="F86" s="108" t="s">
        <v>299</v>
      </c>
      <c r="G86" s="134">
        <v>235</v>
      </c>
      <c r="H86" s="102">
        <v>235</v>
      </c>
      <c r="I86" s="134"/>
      <c r="J86" s="134"/>
      <c r="K86" s="134"/>
      <c r="L86" s="90" t="s">
        <v>13</v>
      </c>
      <c r="M86" s="157" t="s">
        <v>300</v>
      </c>
      <c r="N86" s="157" t="s">
        <v>300</v>
      </c>
      <c r="O86" s="157">
        <v>2</v>
      </c>
      <c r="P86" s="157"/>
      <c r="Q86" s="157">
        <f>R86+S86</f>
        <v>0.707</v>
      </c>
      <c r="R86" s="157">
        <v>0.057</v>
      </c>
      <c r="S86" s="157">
        <v>0.65</v>
      </c>
      <c r="T86" s="157">
        <f>U86+V86</f>
        <v>2.9521</v>
      </c>
      <c r="U86" s="137">
        <v>0.0271</v>
      </c>
      <c r="V86" s="157">
        <v>2.925</v>
      </c>
      <c r="W86" s="102" t="s">
        <v>128</v>
      </c>
      <c r="X86" s="134" t="s">
        <v>129</v>
      </c>
      <c r="Y86" s="157" t="s">
        <v>301</v>
      </c>
      <c r="Z86" s="134" t="s">
        <v>302</v>
      </c>
      <c r="AA86" s="134"/>
      <c r="AB86" s="134"/>
    </row>
    <row r="87" s="55" customFormat="1" ht="112" customHeight="1" spans="1:28">
      <c r="A87" s="158">
        <v>16</v>
      </c>
      <c r="B87" s="157" t="s">
        <v>303</v>
      </c>
      <c r="C87" s="157" t="s">
        <v>122</v>
      </c>
      <c r="D87" s="157" t="s">
        <v>304</v>
      </c>
      <c r="E87" s="157" t="s">
        <v>305</v>
      </c>
      <c r="F87" s="168" t="s">
        <v>306</v>
      </c>
      <c r="G87" s="149">
        <v>1000</v>
      </c>
      <c r="H87" s="149">
        <v>1000</v>
      </c>
      <c r="I87" s="134"/>
      <c r="J87" s="134"/>
      <c r="K87" s="134"/>
      <c r="L87" s="90" t="s">
        <v>13</v>
      </c>
      <c r="M87" s="134" t="s">
        <v>307</v>
      </c>
      <c r="N87" s="134" t="s">
        <v>307</v>
      </c>
      <c r="O87" s="134">
        <v>0</v>
      </c>
      <c r="P87" s="134">
        <v>2</v>
      </c>
      <c r="Q87" s="134">
        <f>R87+S87</f>
        <v>0.0706</v>
      </c>
      <c r="R87" s="134">
        <v>0.0018</v>
      </c>
      <c r="S87" s="134">
        <v>0.0688</v>
      </c>
      <c r="T87" s="134">
        <f>U87+V87</f>
        <v>0.3688</v>
      </c>
      <c r="U87" s="201">
        <v>0.0077</v>
      </c>
      <c r="V87" s="134">
        <v>0.3611</v>
      </c>
      <c r="W87" s="202" t="s">
        <v>308</v>
      </c>
      <c r="X87" s="134" t="s">
        <v>258</v>
      </c>
      <c r="Y87" s="134" t="s">
        <v>309</v>
      </c>
      <c r="Z87" s="134" t="s">
        <v>310</v>
      </c>
      <c r="AA87" s="134" t="s">
        <v>311</v>
      </c>
      <c r="AB87" s="134"/>
    </row>
    <row r="88" s="53" customFormat="1" ht="173" customHeight="1" spans="1:28">
      <c r="A88" s="158">
        <v>17</v>
      </c>
      <c r="B88" s="157" t="s">
        <v>312</v>
      </c>
      <c r="C88" s="157" t="s">
        <v>122</v>
      </c>
      <c r="D88" s="157" t="s">
        <v>313</v>
      </c>
      <c r="E88" s="157" t="s">
        <v>124</v>
      </c>
      <c r="F88" s="157" t="s">
        <v>314</v>
      </c>
      <c r="G88" s="157">
        <v>538</v>
      </c>
      <c r="H88" s="157">
        <v>538</v>
      </c>
      <c r="I88" s="157"/>
      <c r="J88" s="157"/>
      <c r="K88" s="157"/>
      <c r="L88" s="90" t="s">
        <v>13</v>
      </c>
      <c r="M88" s="157" t="s">
        <v>315</v>
      </c>
      <c r="N88" s="157" t="s">
        <v>315</v>
      </c>
      <c r="O88" s="157"/>
      <c r="P88" s="157">
        <v>1</v>
      </c>
      <c r="Q88" s="157">
        <f>R88+S88</f>
        <v>0.0175</v>
      </c>
      <c r="R88" s="157">
        <v>0.005</v>
      </c>
      <c r="S88" s="157">
        <v>0.0125</v>
      </c>
      <c r="T88" s="157">
        <f>U88+V88</f>
        <v>0.0788</v>
      </c>
      <c r="U88" s="137">
        <v>0.0225</v>
      </c>
      <c r="V88" s="157">
        <v>0.0563</v>
      </c>
      <c r="W88" s="102" t="s">
        <v>128</v>
      </c>
      <c r="X88" s="134" t="s">
        <v>129</v>
      </c>
      <c r="Y88" s="157" t="s">
        <v>130</v>
      </c>
      <c r="Z88" s="134" t="s">
        <v>131</v>
      </c>
      <c r="AA88" s="134"/>
      <c r="AB88" s="134"/>
    </row>
    <row r="89" ht="39" customHeight="1" spans="1:28">
      <c r="A89" s="72"/>
      <c r="B89" s="78" t="s">
        <v>316</v>
      </c>
      <c r="C89" s="79"/>
      <c r="D89" s="79"/>
      <c r="E89" s="80"/>
      <c r="F89" s="162"/>
      <c r="G89" s="134">
        <f>G90+G123</f>
        <v>5599.25</v>
      </c>
      <c r="H89" s="134">
        <f>H90+H123</f>
        <v>0</v>
      </c>
      <c r="I89" s="134">
        <f>I90+I123</f>
        <v>5599.25</v>
      </c>
      <c r="J89" s="134">
        <f>J90+J123</f>
        <v>0</v>
      </c>
      <c r="K89" s="134">
        <f>K90+K123</f>
        <v>0</v>
      </c>
      <c r="L89" s="134"/>
      <c r="M89" s="134"/>
      <c r="N89" s="192"/>
      <c r="O89" s="134"/>
      <c r="P89" s="134"/>
      <c r="Q89" s="134"/>
      <c r="R89" s="134"/>
      <c r="S89" s="134"/>
      <c r="T89" s="134"/>
      <c r="U89" s="201"/>
      <c r="V89" s="134"/>
      <c r="W89" s="202"/>
      <c r="X89" s="134"/>
      <c r="Y89" s="134"/>
      <c r="Z89" s="134"/>
      <c r="AA89" s="134"/>
      <c r="AB89" s="134"/>
    </row>
    <row r="90" ht="39" customHeight="1" spans="1:28">
      <c r="A90" s="72"/>
      <c r="B90" s="82" t="s">
        <v>119</v>
      </c>
      <c r="C90" s="83"/>
      <c r="D90" s="83"/>
      <c r="E90" s="84"/>
      <c r="F90" s="162" t="s">
        <v>317</v>
      </c>
      <c r="G90" s="134">
        <f>SUM(G91:G122)</f>
        <v>4799.25</v>
      </c>
      <c r="H90" s="134">
        <f>SUM(H91:H122)</f>
        <v>0</v>
      </c>
      <c r="I90" s="134">
        <f>SUM(I91:I122)</f>
        <v>4799.25</v>
      </c>
      <c r="J90" s="149">
        <f>SUM(J91:J122)</f>
        <v>0</v>
      </c>
      <c r="K90" s="149">
        <f>SUM(K91:K122)</f>
        <v>0</v>
      </c>
      <c r="L90" s="134"/>
      <c r="M90" s="134"/>
      <c r="N90" s="192"/>
      <c r="O90" s="134"/>
      <c r="P90" s="134"/>
      <c r="Q90" s="134"/>
      <c r="R90" s="134"/>
      <c r="S90" s="134"/>
      <c r="T90" s="134"/>
      <c r="U90" s="201"/>
      <c r="V90" s="134"/>
      <c r="W90" s="202"/>
      <c r="X90" s="134"/>
      <c r="Y90" s="134"/>
      <c r="Z90" s="134"/>
      <c r="AA90" s="134"/>
      <c r="AB90" s="134"/>
    </row>
    <row r="91" s="50" customFormat="1" ht="132" customHeight="1" spans="1:28">
      <c r="A91" s="89">
        <v>18</v>
      </c>
      <c r="B91" s="169" t="s">
        <v>318</v>
      </c>
      <c r="C91" s="161" t="s">
        <v>122</v>
      </c>
      <c r="D91" s="94" t="s">
        <v>225</v>
      </c>
      <c r="E91" s="94" t="s">
        <v>154</v>
      </c>
      <c r="F91" s="92" t="s">
        <v>319</v>
      </c>
      <c r="G91" s="161">
        <v>72</v>
      </c>
      <c r="H91" s="94">
        <v>0</v>
      </c>
      <c r="I91" s="161">
        <v>72</v>
      </c>
      <c r="J91" s="94">
        <v>0</v>
      </c>
      <c r="K91" s="161">
        <v>0</v>
      </c>
      <c r="L91" s="90" t="s">
        <v>61</v>
      </c>
      <c r="M91" s="161" t="s">
        <v>320</v>
      </c>
      <c r="N91" s="161" t="s">
        <v>321</v>
      </c>
      <c r="O91" s="161">
        <v>3</v>
      </c>
      <c r="P91" s="94">
        <v>2</v>
      </c>
      <c r="Q91" s="161">
        <v>0.0809</v>
      </c>
      <c r="R91" s="209">
        <v>0.0326</v>
      </c>
      <c r="S91" s="209">
        <f t="shared" ref="S91:S122" si="7">Q91-R91</f>
        <v>0.0483</v>
      </c>
      <c r="T91" s="209">
        <v>0.3236</v>
      </c>
      <c r="U91" s="210">
        <v>0.1253</v>
      </c>
      <c r="V91" s="209">
        <v>0.1983</v>
      </c>
      <c r="W91" s="114" t="s">
        <v>128</v>
      </c>
      <c r="X91" s="114" t="s">
        <v>129</v>
      </c>
      <c r="Y91" s="161" t="s">
        <v>322</v>
      </c>
      <c r="Z91" s="161" t="s">
        <v>323</v>
      </c>
      <c r="AA91" s="119"/>
      <c r="AB91" s="119"/>
    </row>
    <row r="92" s="50" customFormat="1" ht="132" customHeight="1" spans="1:28">
      <c r="A92" s="89"/>
      <c r="B92" s="169"/>
      <c r="C92" s="161" t="s">
        <v>122</v>
      </c>
      <c r="D92" s="94" t="s">
        <v>225</v>
      </c>
      <c r="E92" s="94" t="s">
        <v>150</v>
      </c>
      <c r="F92" s="92" t="s">
        <v>324</v>
      </c>
      <c r="G92" s="161">
        <f>148+1.75</f>
        <v>149.75</v>
      </c>
      <c r="H92" s="94">
        <v>0</v>
      </c>
      <c r="I92" s="161">
        <f>148+1.75</f>
        <v>149.75</v>
      </c>
      <c r="J92" s="94">
        <v>0</v>
      </c>
      <c r="K92" s="161">
        <v>0</v>
      </c>
      <c r="L92" s="90" t="s">
        <v>61</v>
      </c>
      <c r="M92" s="161" t="s">
        <v>321</v>
      </c>
      <c r="N92" s="161" t="s">
        <v>325</v>
      </c>
      <c r="O92" s="161">
        <v>6</v>
      </c>
      <c r="P92" s="94">
        <v>1</v>
      </c>
      <c r="Q92" s="161">
        <v>0.079</v>
      </c>
      <c r="R92" s="209">
        <v>0.0365</v>
      </c>
      <c r="S92" s="209">
        <f t="shared" si="7"/>
        <v>0.0425</v>
      </c>
      <c r="T92" s="209">
        <v>0.316</v>
      </c>
      <c r="U92" s="210">
        <v>0.201</v>
      </c>
      <c r="V92" s="209">
        <v>0.115</v>
      </c>
      <c r="W92" s="114" t="s">
        <v>128</v>
      </c>
      <c r="X92" s="114" t="s">
        <v>129</v>
      </c>
      <c r="Y92" s="161" t="s">
        <v>322</v>
      </c>
      <c r="Z92" s="161" t="s">
        <v>323</v>
      </c>
      <c r="AA92" s="119"/>
      <c r="AB92" s="119"/>
    </row>
    <row r="93" s="50" customFormat="1" ht="173" customHeight="1" spans="1:28">
      <c r="A93" s="89"/>
      <c r="B93" s="169"/>
      <c r="C93" s="161" t="s">
        <v>122</v>
      </c>
      <c r="D93" s="94" t="s">
        <v>225</v>
      </c>
      <c r="E93" s="94" t="s">
        <v>326</v>
      </c>
      <c r="F93" s="92" t="s">
        <v>327</v>
      </c>
      <c r="G93" s="161">
        <v>170.5</v>
      </c>
      <c r="H93" s="94">
        <v>0</v>
      </c>
      <c r="I93" s="161">
        <v>170.5</v>
      </c>
      <c r="J93" s="94">
        <v>0</v>
      </c>
      <c r="K93" s="161">
        <v>0</v>
      </c>
      <c r="L93" s="90" t="s">
        <v>61</v>
      </c>
      <c r="M93" s="161" t="s">
        <v>321</v>
      </c>
      <c r="N93" s="161" t="s">
        <v>328</v>
      </c>
      <c r="O93" s="161">
        <v>10</v>
      </c>
      <c r="P93" s="94">
        <v>0</v>
      </c>
      <c r="Q93" s="161">
        <v>0.0682</v>
      </c>
      <c r="R93" s="209">
        <v>0.0296</v>
      </c>
      <c r="S93" s="209">
        <f t="shared" si="7"/>
        <v>0.0386</v>
      </c>
      <c r="T93" s="209">
        <v>0.2728</v>
      </c>
      <c r="U93" s="210">
        <v>0.1256</v>
      </c>
      <c r="V93" s="209">
        <v>0.1472</v>
      </c>
      <c r="W93" s="114" t="s">
        <v>128</v>
      </c>
      <c r="X93" s="114" t="s">
        <v>129</v>
      </c>
      <c r="Y93" s="161" t="s">
        <v>322</v>
      </c>
      <c r="Z93" s="161" t="s">
        <v>323</v>
      </c>
      <c r="AA93" s="119"/>
      <c r="AB93" s="119"/>
    </row>
    <row r="94" s="50" customFormat="1" ht="104" customHeight="1" spans="1:28">
      <c r="A94" s="89">
        <v>18</v>
      </c>
      <c r="B94" s="157" t="s">
        <v>318</v>
      </c>
      <c r="C94" s="161" t="s">
        <v>122</v>
      </c>
      <c r="D94" s="94" t="s">
        <v>225</v>
      </c>
      <c r="E94" s="94" t="s">
        <v>329</v>
      </c>
      <c r="F94" s="92" t="s">
        <v>330</v>
      </c>
      <c r="G94" s="161">
        <v>91.75</v>
      </c>
      <c r="H94" s="94">
        <v>0</v>
      </c>
      <c r="I94" s="161">
        <v>91.75</v>
      </c>
      <c r="J94" s="94">
        <v>0</v>
      </c>
      <c r="K94" s="161">
        <v>0</v>
      </c>
      <c r="L94" s="90" t="s">
        <v>61</v>
      </c>
      <c r="M94" s="161" t="s">
        <v>321</v>
      </c>
      <c r="N94" s="161" t="s">
        <v>331</v>
      </c>
      <c r="O94" s="161">
        <v>6</v>
      </c>
      <c r="P94" s="94">
        <v>2</v>
      </c>
      <c r="Q94" s="161">
        <v>0.0367</v>
      </c>
      <c r="R94" s="209">
        <v>0.0198</v>
      </c>
      <c r="S94" s="209">
        <f t="shared" si="7"/>
        <v>0.0169</v>
      </c>
      <c r="T94" s="209">
        <v>0.1468</v>
      </c>
      <c r="U94" s="210">
        <v>0.0962</v>
      </c>
      <c r="V94" s="209">
        <v>0.0506</v>
      </c>
      <c r="W94" s="114" t="s">
        <v>128</v>
      </c>
      <c r="X94" s="114" t="s">
        <v>129</v>
      </c>
      <c r="Y94" s="161" t="s">
        <v>322</v>
      </c>
      <c r="Z94" s="161" t="s">
        <v>323</v>
      </c>
      <c r="AA94" s="119"/>
      <c r="AB94" s="119"/>
    </row>
    <row r="95" s="50" customFormat="1" ht="263" customHeight="1" spans="1:28">
      <c r="A95" s="89"/>
      <c r="B95" s="157"/>
      <c r="C95" s="161" t="s">
        <v>122</v>
      </c>
      <c r="D95" s="94" t="s">
        <v>225</v>
      </c>
      <c r="E95" s="94" t="s">
        <v>141</v>
      </c>
      <c r="F95" s="92" t="s">
        <v>332</v>
      </c>
      <c r="G95" s="161">
        <v>105.5</v>
      </c>
      <c r="H95" s="94">
        <v>0</v>
      </c>
      <c r="I95" s="161">
        <v>105.5</v>
      </c>
      <c r="J95" s="94">
        <v>0</v>
      </c>
      <c r="K95" s="161">
        <v>0</v>
      </c>
      <c r="L95" s="90" t="s">
        <v>61</v>
      </c>
      <c r="M95" s="161" t="s">
        <v>325</v>
      </c>
      <c r="N95" s="161" t="s">
        <v>321</v>
      </c>
      <c r="O95" s="161">
        <v>6</v>
      </c>
      <c r="P95" s="94">
        <v>0</v>
      </c>
      <c r="Q95" s="161">
        <v>0.0422</v>
      </c>
      <c r="R95" s="209">
        <v>0.0211</v>
      </c>
      <c r="S95" s="209">
        <f t="shared" si="7"/>
        <v>0.0211</v>
      </c>
      <c r="T95" s="209">
        <v>0.1688</v>
      </c>
      <c r="U95" s="210">
        <v>0.0798</v>
      </c>
      <c r="V95" s="209">
        <f>T95-U95</f>
        <v>0.089</v>
      </c>
      <c r="W95" s="114" t="s">
        <v>128</v>
      </c>
      <c r="X95" s="114" t="s">
        <v>129</v>
      </c>
      <c r="Y95" s="161" t="s">
        <v>322</v>
      </c>
      <c r="Z95" s="161" t="s">
        <v>323</v>
      </c>
      <c r="AA95" s="119"/>
      <c r="AB95" s="119"/>
    </row>
    <row r="96" s="50" customFormat="1" ht="111" customHeight="1" spans="1:28">
      <c r="A96" s="89"/>
      <c r="B96" s="157"/>
      <c r="C96" s="161" t="s">
        <v>122</v>
      </c>
      <c r="D96" s="94" t="s">
        <v>225</v>
      </c>
      <c r="E96" s="94" t="s">
        <v>188</v>
      </c>
      <c r="F96" s="92" t="s">
        <v>333</v>
      </c>
      <c r="G96" s="161">
        <v>165</v>
      </c>
      <c r="H96" s="94">
        <v>0</v>
      </c>
      <c r="I96" s="161">
        <v>165</v>
      </c>
      <c r="J96" s="94">
        <v>0</v>
      </c>
      <c r="K96" s="161">
        <v>0</v>
      </c>
      <c r="L96" s="90" t="s">
        <v>61</v>
      </c>
      <c r="M96" s="161" t="s">
        <v>328</v>
      </c>
      <c r="N96" s="161" t="s">
        <v>321</v>
      </c>
      <c r="O96" s="161">
        <v>3</v>
      </c>
      <c r="P96" s="94">
        <v>2</v>
      </c>
      <c r="Q96" s="161">
        <v>0.066</v>
      </c>
      <c r="R96" s="209">
        <v>0.0321</v>
      </c>
      <c r="S96" s="209">
        <f t="shared" si="7"/>
        <v>0.0339</v>
      </c>
      <c r="T96" s="209">
        <v>0.264</v>
      </c>
      <c r="U96" s="210">
        <v>0.11</v>
      </c>
      <c r="V96" s="209">
        <v>0.154</v>
      </c>
      <c r="W96" s="114" t="s">
        <v>128</v>
      </c>
      <c r="X96" s="114" t="s">
        <v>129</v>
      </c>
      <c r="Y96" s="161" t="s">
        <v>322</v>
      </c>
      <c r="Z96" s="161" t="s">
        <v>323</v>
      </c>
      <c r="AA96" s="119"/>
      <c r="AB96" s="119"/>
    </row>
    <row r="97" s="50" customFormat="1" ht="111" customHeight="1" spans="1:28">
      <c r="A97" s="89"/>
      <c r="B97" s="157"/>
      <c r="C97" s="161" t="s">
        <v>122</v>
      </c>
      <c r="D97" s="94" t="s">
        <v>225</v>
      </c>
      <c r="E97" s="94" t="s">
        <v>179</v>
      </c>
      <c r="F97" s="92" t="s">
        <v>334</v>
      </c>
      <c r="G97" s="161">
        <v>115.5</v>
      </c>
      <c r="H97" s="94">
        <v>0</v>
      </c>
      <c r="I97" s="161">
        <v>115.5</v>
      </c>
      <c r="J97" s="94">
        <v>0</v>
      </c>
      <c r="K97" s="161">
        <v>0</v>
      </c>
      <c r="L97" s="90" t="s">
        <v>61</v>
      </c>
      <c r="M97" s="161" t="s">
        <v>331</v>
      </c>
      <c r="N97" s="161" t="s">
        <v>321</v>
      </c>
      <c r="O97" s="161">
        <v>6</v>
      </c>
      <c r="P97" s="94">
        <v>1</v>
      </c>
      <c r="Q97" s="161">
        <v>0.0462</v>
      </c>
      <c r="R97" s="209">
        <v>0.0216</v>
      </c>
      <c r="S97" s="209">
        <f t="shared" si="7"/>
        <v>0.0246</v>
      </c>
      <c r="T97" s="209">
        <v>0.1848</v>
      </c>
      <c r="U97" s="210">
        <v>0.0921</v>
      </c>
      <c r="V97" s="209">
        <v>0.0927</v>
      </c>
      <c r="W97" s="114" t="s">
        <v>128</v>
      </c>
      <c r="X97" s="114" t="s">
        <v>129</v>
      </c>
      <c r="Y97" s="161" t="s">
        <v>322</v>
      </c>
      <c r="Z97" s="161" t="s">
        <v>323</v>
      </c>
      <c r="AA97" s="119"/>
      <c r="AB97" s="119"/>
    </row>
    <row r="98" s="50" customFormat="1" ht="92" customHeight="1" spans="1:28">
      <c r="A98" s="89"/>
      <c r="B98" s="157"/>
      <c r="C98" s="161" t="s">
        <v>122</v>
      </c>
      <c r="D98" s="94" t="s">
        <v>225</v>
      </c>
      <c r="E98" s="94" t="s">
        <v>160</v>
      </c>
      <c r="F98" s="92" t="s">
        <v>335</v>
      </c>
      <c r="G98" s="161">
        <v>108</v>
      </c>
      <c r="H98" s="94">
        <v>0</v>
      </c>
      <c r="I98" s="161">
        <v>108</v>
      </c>
      <c r="J98" s="94">
        <v>0</v>
      </c>
      <c r="K98" s="161">
        <v>0</v>
      </c>
      <c r="L98" s="90" t="s">
        <v>61</v>
      </c>
      <c r="M98" s="161" t="s">
        <v>321</v>
      </c>
      <c r="N98" s="161" t="s">
        <v>321</v>
      </c>
      <c r="O98" s="161">
        <v>4</v>
      </c>
      <c r="P98" s="94">
        <v>6</v>
      </c>
      <c r="Q98" s="161">
        <v>0.0432</v>
      </c>
      <c r="R98" s="209">
        <v>0.0219</v>
      </c>
      <c r="S98" s="209">
        <f t="shared" si="7"/>
        <v>0.0213</v>
      </c>
      <c r="T98" s="209">
        <v>0.1728</v>
      </c>
      <c r="U98" s="210">
        <v>0.0821</v>
      </c>
      <c r="V98" s="209">
        <v>0.0907</v>
      </c>
      <c r="W98" s="114" t="s">
        <v>128</v>
      </c>
      <c r="X98" s="114" t="s">
        <v>129</v>
      </c>
      <c r="Y98" s="161" t="s">
        <v>322</v>
      </c>
      <c r="Z98" s="161" t="s">
        <v>323</v>
      </c>
      <c r="AA98" s="119"/>
      <c r="AB98" s="119"/>
    </row>
    <row r="99" s="50" customFormat="1" ht="92" customHeight="1" spans="1:28">
      <c r="A99" s="89"/>
      <c r="B99" s="157"/>
      <c r="C99" s="161" t="s">
        <v>122</v>
      </c>
      <c r="D99" s="94" t="s">
        <v>225</v>
      </c>
      <c r="E99" s="94" t="s">
        <v>136</v>
      </c>
      <c r="F99" s="92" t="s">
        <v>336</v>
      </c>
      <c r="G99" s="161">
        <v>193</v>
      </c>
      <c r="H99" s="94">
        <v>0</v>
      </c>
      <c r="I99" s="161">
        <v>193</v>
      </c>
      <c r="J99" s="94">
        <v>0</v>
      </c>
      <c r="K99" s="161">
        <v>0</v>
      </c>
      <c r="L99" s="90" t="s">
        <v>61</v>
      </c>
      <c r="M99" s="161" t="s">
        <v>321</v>
      </c>
      <c r="N99" s="161" t="s">
        <v>337</v>
      </c>
      <c r="O99" s="161">
        <v>8</v>
      </c>
      <c r="P99" s="94">
        <v>0</v>
      </c>
      <c r="Q99" s="161">
        <v>0.0772</v>
      </c>
      <c r="R99" s="209">
        <v>0.0326</v>
      </c>
      <c r="S99" s="209">
        <f t="shared" si="7"/>
        <v>0.0446</v>
      </c>
      <c r="T99" s="209">
        <v>0.3088</v>
      </c>
      <c r="U99" s="210">
        <v>0.152</v>
      </c>
      <c r="V99" s="209">
        <v>0.1568</v>
      </c>
      <c r="W99" s="114" t="s">
        <v>128</v>
      </c>
      <c r="X99" s="114" t="s">
        <v>129</v>
      </c>
      <c r="Y99" s="161" t="s">
        <v>322</v>
      </c>
      <c r="Z99" s="161" t="s">
        <v>323</v>
      </c>
      <c r="AA99" s="119"/>
      <c r="AB99" s="119"/>
    </row>
    <row r="100" s="50" customFormat="1" ht="92" customHeight="1" spans="1:28">
      <c r="A100" s="89"/>
      <c r="B100" s="157"/>
      <c r="C100" s="161" t="s">
        <v>122</v>
      </c>
      <c r="D100" s="94" t="s">
        <v>225</v>
      </c>
      <c r="E100" s="94" t="s">
        <v>338</v>
      </c>
      <c r="F100" s="92" t="s">
        <v>339</v>
      </c>
      <c r="G100" s="161">
        <v>119</v>
      </c>
      <c r="H100" s="94">
        <v>0</v>
      </c>
      <c r="I100" s="161">
        <v>119</v>
      </c>
      <c r="J100" s="94">
        <v>0</v>
      </c>
      <c r="K100" s="161">
        <v>0</v>
      </c>
      <c r="L100" s="90" t="s">
        <v>61</v>
      </c>
      <c r="M100" s="161" t="s">
        <v>321</v>
      </c>
      <c r="N100" s="161" t="s">
        <v>337</v>
      </c>
      <c r="O100" s="161">
        <v>7</v>
      </c>
      <c r="P100" s="94">
        <v>0</v>
      </c>
      <c r="Q100" s="161">
        <v>0.0476</v>
      </c>
      <c r="R100" s="209">
        <v>0.0246</v>
      </c>
      <c r="S100" s="209">
        <f t="shared" si="7"/>
        <v>0.023</v>
      </c>
      <c r="T100" s="209">
        <v>0.1904</v>
      </c>
      <c r="U100" s="210">
        <v>0.0856</v>
      </c>
      <c r="V100" s="209">
        <v>0.1048</v>
      </c>
      <c r="W100" s="114" t="s">
        <v>128</v>
      </c>
      <c r="X100" s="114" t="s">
        <v>129</v>
      </c>
      <c r="Y100" s="161" t="s">
        <v>322</v>
      </c>
      <c r="Z100" s="161" t="s">
        <v>323</v>
      </c>
      <c r="AA100" s="119"/>
      <c r="AB100" s="119"/>
    </row>
    <row r="101" s="50" customFormat="1" ht="80" customHeight="1" spans="1:28">
      <c r="A101" s="89">
        <v>18</v>
      </c>
      <c r="B101" s="157" t="s">
        <v>318</v>
      </c>
      <c r="C101" s="161" t="s">
        <v>122</v>
      </c>
      <c r="D101" s="94" t="s">
        <v>225</v>
      </c>
      <c r="E101" s="94" t="s">
        <v>146</v>
      </c>
      <c r="F101" s="92" t="s">
        <v>340</v>
      </c>
      <c r="G101" s="161">
        <v>238</v>
      </c>
      <c r="H101" s="94">
        <v>0</v>
      </c>
      <c r="I101" s="161">
        <v>238</v>
      </c>
      <c r="J101" s="94">
        <v>0</v>
      </c>
      <c r="K101" s="161">
        <v>0</v>
      </c>
      <c r="L101" s="90" t="s">
        <v>61</v>
      </c>
      <c r="M101" s="161" t="s">
        <v>321</v>
      </c>
      <c r="N101" s="161" t="s">
        <v>337</v>
      </c>
      <c r="O101" s="161">
        <v>7</v>
      </c>
      <c r="P101" s="94">
        <v>0</v>
      </c>
      <c r="Q101" s="161">
        <v>0.0952</v>
      </c>
      <c r="R101" s="209">
        <v>0.0421</v>
      </c>
      <c r="S101" s="209">
        <f t="shared" si="7"/>
        <v>0.0531</v>
      </c>
      <c r="T101" s="209">
        <v>0.3808</v>
      </c>
      <c r="U101" s="210">
        <v>0.153</v>
      </c>
      <c r="V101" s="209">
        <v>0.2278</v>
      </c>
      <c r="W101" s="114" t="s">
        <v>128</v>
      </c>
      <c r="X101" s="114" t="s">
        <v>129</v>
      </c>
      <c r="Y101" s="161" t="s">
        <v>322</v>
      </c>
      <c r="Z101" s="161" t="s">
        <v>323</v>
      </c>
      <c r="AA101" s="119"/>
      <c r="AB101" s="119"/>
    </row>
    <row r="102" s="50" customFormat="1" ht="80" customHeight="1" spans="1:28">
      <c r="A102" s="89"/>
      <c r="B102" s="157"/>
      <c r="C102" s="161" t="s">
        <v>122</v>
      </c>
      <c r="D102" s="94" t="s">
        <v>225</v>
      </c>
      <c r="E102" s="94" t="s">
        <v>326</v>
      </c>
      <c r="F102" s="92" t="s">
        <v>341</v>
      </c>
      <c r="G102" s="161">
        <v>107.5</v>
      </c>
      <c r="H102" s="94">
        <v>0</v>
      </c>
      <c r="I102" s="161">
        <v>107.5</v>
      </c>
      <c r="J102" s="94">
        <v>0</v>
      </c>
      <c r="K102" s="161">
        <v>0</v>
      </c>
      <c r="L102" s="90" t="s">
        <v>61</v>
      </c>
      <c r="M102" s="161" t="s">
        <v>337</v>
      </c>
      <c r="N102" s="161" t="s">
        <v>337</v>
      </c>
      <c r="O102" s="161">
        <v>5</v>
      </c>
      <c r="P102" s="94">
        <v>1</v>
      </c>
      <c r="Q102" s="161">
        <v>0.043</v>
      </c>
      <c r="R102" s="209">
        <v>0.021</v>
      </c>
      <c r="S102" s="209">
        <f t="shared" si="7"/>
        <v>0.022</v>
      </c>
      <c r="T102" s="209">
        <v>0.172</v>
      </c>
      <c r="U102" s="210">
        <v>0.082</v>
      </c>
      <c r="V102" s="209">
        <v>0.09</v>
      </c>
      <c r="W102" s="114" t="s">
        <v>128</v>
      </c>
      <c r="X102" s="114" t="s">
        <v>129</v>
      </c>
      <c r="Y102" s="161" t="s">
        <v>322</v>
      </c>
      <c r="Z102" s="161" t="s">
        <v>323</v>
      </c>
      <c r="AA102" s="119"/>
      <c r="AB102" s="119"/>
    </row>
    <row r="103" s="50" customFormat="1" ht="80" customHeight="1" spans="1:28">
      <c r="A103" s="89"/>
      <c r="B103" s="157"/>
      <c r="C103" s="161" t="s">
        <v>122</v>
      </c>
      <c r="D103" s="94" t="s">
        <v>225</v>
      </c>
      <c r="E103" s="94" t="s">
        <v>342</v>
      </c>
      <c r="F103" s="92" t="s">
        <v>343</v>
      </c>
      <c r="G103" s="161">
        <v>157.5</v>
      </c>
      <c r="H103" s="94">
        <v>0</v>
      </c>
      <c r="I103" s="161">
        <v>157.5</v>
      </c>
      <c r="J103" s="94">
        <v>0</v>
      </c>
      <c r="K103" s="161">
        <v>0</v>
      </c>
      <c r="L103" s="90" t="s">
        <v>61</v>
      </c>
      <c r="M103" s="161" t="s">
        <v>337</v>
      </c>
      <c r="N103" s="161" t="s">
        <v>344</v>
      </c>
      <c r="O103" s="161">
        <v>5</v>
      </c>
      <c r="P103" s="94">
        <v>1</v>
      </c>
      <c r="Q103" s="161">
        <v>0.063</v>
      </c>
      <c r="R103" s="209">
        <v>0.029</v>
      </c>
      <c r="S103" s="209">
        <f t="shared" si="7"/>
        <v>0.034</v>
      </c>
      <c r="T103" s="209">
        <v>0.252</v>
      </c>
      <c r="U103" s="210">
        <v>0.123</v>
      </c>
      <c r="V103" s="209">
        <v>0.129</v>
      </c>
      <c r="W103" s="114" t="s">
        <v>128</v>
      </c>
      <c r="X103" s="114" t="s">
        <v>129</v>
      </c>
      <c r="Y103" s="161" t="s">
        <v>322</v>
      </c>
      <c r="Z103" s="161" t="s">
        <v>323</v>
      </c>
      <c r="AA103" s="119"/>
      <c r="AB103" s="119"/>
    </row>
    <row r="104" s="50" customFormat="1" ht="88" customHeight="1" spans="1:28">
      <c r="A104" s="89"/>
      <c r="B104" s="157"/>
      <c r="C104" s="161" t="s">
        <v>122</v>
      </c>
      <c r="D104" s="94" t="s">
        <v>225</v>
      </c>
      <c r="E104" s="94" t="s">
        <v>134</v>
      </c>
      <c r="F104" s="92" t="s">
        <v>345</v>
      </c>
      <c r="G104" s="161">
        <v>99.75</v>
      </c>
      <c r="H104" s="94">
        <v>0</v>
      </c>
      <c r="I104" s="161">
        <v>99.75</v>
      </c>
      <c r="J104" s="94">
        <v>0</v>
      </c>
      <c r="K104" s="161">
        <v>0</v>
      </c>
      <c r="L104" s="90" t="s">
        <v>61</v>
      </c>
      <c r="M104" s="161" t="s">
        <v>337</v>
      </c>
      <c r="N104" s="161" t="s">
        <v>344</v>
      </c>
      <c r="O104" s="161">
        <v>4</v>
      </c>
      <c r="P104" s="94">
        <v>2</v>
      </c>
      <c r="Q104" s="161">
        <v>0.0399</v>
      </c>
      <c r="R104" s="209">
        <v>0.0199</v>
      </c>
      <c r="S104" s="209">
        <f t="shared" si="7"/>
        <v>0.02</v>
      </c>
      <c r="T104" s="209">
        <v>0.1596</v>
      </c>
      <c r="U104" s="210">
        <v>0.0852</v>
      </c>
      <c r="V104" s="209">
        <v>0.0744</v>
      </c>
      <c r="W104" s="114" t="s">
        <v>128</v>
      </c>
      <c r="X104" s="114" t="s">
        <v>129</v>
      </c>
      <c r="Y104" s="161" t="s">
        <v>322</v>
      </c>
      <c r="Z104" s="161" t="s">
        <v>323</v>
      </c>
      <c r="AA104" s="119"/>
      <c r="AB104" s="119"/>
    </row>
    <row r="105" s="50" customFormat="1" ht="78" customHeight="1" spans="1:28">
      <c r="A105" s="89"/>
      <c r="B105" s="157"/>
      <c r="C105" s="161" t="s">
        <v>122</v>
      </c>
      <c r="D105" s="94" t="s">
        <v>225</v>
      </c>
      <c r="E105" s="94" t="s">
        <v>139</v>
      </c>
      <c r="F105" s="92" t="s">
        <v>346</v>
      </c>
      <c r="G105" s="161">
        <v>127.5</v>
      </c>
      <c r="H105" s="94">
        <v>0</v>
      </c>
      <c r="I105" s="161">
        <v>127.5</v>
      </c>
      <c r="J105" s="94">
        <v>0</v>
      </c>
      <c r="K105" s="161">
        <v>0</v>
      </c>
      <c r="L105" s="90" t="s">
        <v>61</v>
      </c>
      <c r="M105" s="161" t="s">
        <v>337</v>
      </c>
      <c r="N105" s="161" t="s">
        <v>347</v>
      </c>
      <c r="O105" s="161">
        <v>7</v>
      </c>
      <c r="P105" s="94">
        <v>0</v>
      </c>
      <c r="Q105" s="161">
        <v>0.051</v>
      </c>
      <c r="R105" s="209">
        <v>0.026</v>
      </c>
      <c r="S105" s="209">
        <f t="shared" si="7"/>
        <v>0.025</v>
      </c>
      <c r="T105" s="209">
        <v>0.204</v>
      </c>
      <c r="U105" s="210">
        <v>0.1</v>
      </c>
      <c r="V105" s="209">
        <v>0.104</v>
      </c>
      <c r="W105" s="114" t="s">
        <v>128</v>
      </c>
      <c r="X105" s="114" t="s">
        <v>129</v>
      </c>
      <c r="Y105" s="161" t="s">
        <v>322</v>
      </c>
      <c r="Z105" s="161" t="s">
        <v>323</v>
      </c>
      <c r="AA105" s="119"/>
      <c r="AB105" s="119"/>
    </row>
    <row r="106" s="50" customFormat="1" ht="102" customHeight="1" spans="1:28">
      <c r="A106" s="89"/>
      <c r="B106" s="157"/>
      <c r="C106" s="161" t="s">
        <v>122</v>
      </c>
      <c r="D106" s="94" t="s">
        <v>225</v>
      </c>
      <c r="E106" s="94" t="s">
        <v>124</v>
      </c>
      <c r="F106" s="92" t="s">
        <v>348</v>
      </c>
      <c r="G106" s="161">
        <v>152.5</v>
      </c>
      <c r="H106" s="94">
        <v>0</v>
      </c>
      <c r="I106" s="161">
        <v>152.5</v>
      </c>
      <c r="J106" s="94">
        <v>0</v>
      </c>
      <c r="K106" s="161">
        <v>0</v>
      </c>
      <c r="L106" s="90" t="s">
        <v>61</v>
      </c>
      <c r="M106" s="161" t="s">
        <v>344</v>
      </c>
      <c r="N106" s="161" t="s">
        <v>344</v>
      </c>
      <c r="O106" s="161">
        <v>6</v>
      </c>
      <c r="P106" s="94">
        <v>1</v>
      </c>
      <c r="Q106" s="161">
        <v>0.061</v>
      </c>
      <c r="R106" s="209">
        <v>0.0287</v>
      </c>
      <c r="S106" s="209">
        <f t="shared" si="7"/>
        <v>0.0323</v>
      </c>
      <c r="T106" s="209">
        <v>0.244</v>
      </c>
      <c r="U106" s="210">
        <v>0.11</v>
      </c>
      <c r="V106" s="209">
        <v>0.134</v>
      </c>
      <c r="W106" s="114" t="s">
        <v>128</v>
      </c>
      <c r="X106" s="114" t="s">
        <v>129</v>
      </c>
      <c r="Y106" s="161" t="s">
        <v>322</v>
      </c>
      <c r="Z106" s="161" t="s">
        <v>323</v>
      </c>
      <c r="AA106" s="119"/>
      <c r="AB106" s="119"/>
    </row>
    <row r="107" s="50" customFormat="1" ht="74" customHeight="1" spans="1:28">
      <c r="A107" s="89"/>
      <c r="B107" s="157"/>
      <c r="C107" s="161" t="s">
        <v>122</v>
      </c>
      <c r="D107" s="94" t="s">
        <v>225</v>
      </c>
      <c r="E107" s="94" t="s">
        <v>182</v>
      </c>
      <c r="F107" s="92" t="s">
        <v>349</v>
      </c>
      <c r="G107" s="161">
        <v>87.25</v>
      </c>
      <c r="H107" s="94">
        <v>0</v>
      </c>
      <c r="I107" s="161">
        <v>87.25</v>
      </c>
      <c r="J107" s="94">
        <v>0</v>
      </c>
      <c r="K107" s="161">
        <v>0</v>
      </c>
      <c r="L107" s="90" t="s">
        <v>61</v>
      </c>
      <c r="M107" s="161" t="s">
        <v>344</v>
      </c>
      <c r="N107" s="161" t="s">
        <v>350</v>
      </c>
      <c r="O107" s="161">
        <v>4</v>
      </c>
      <c r="P107" s="94">
        <v>2</v>
      </c>
      <c r="Q107" s="161">
        <v>0.0349</v>
      </c>
      <c r="R107" s="209">
        <v>0.0138</v>
      </c>
      <c r="S107" s="209">
        <f t="shared" si="7"/>
        <v>0.0211</v>
      </c>
      <c r="T107" s="209">
        <v>0.1396</v>
      </c>
      <c r="U107" s="210">
        <v>0.074</v>
      </c>
      <c r="V107" s="209">
        <v>0.0656</v>
      </c>
      <c r="W107" s="114" t="s">
        <v>128</v>
      </c>
      <c r="X107" s="114" t="s">
        <v>129</v>
      </c>
      <c r="Y107" s="161" t="s">
        <v>322</v>
      </c>
      <c r="Z107" s="161" t="s">
        <v>323</v>
      </c>
      <c r="AA107" s="119"/>
      <c r="AB107" s="119"/>
    </row>
    <row r="108" s="50" customFormat="1" ht="81" customHeight="1" spans="1:28">
      <c r="A108" s="89"/>
      <c r="B108" s="157"/>
      <c r="C108" s="161" t="s">
        <v>122</v>
      </c>
      <c r="D108" s="94" t="s">
        <v>225</v>
      </c>
      <c r="E108" s="94" t="s">
        <v>166</v>
      </c>
      <c r="F108" s="92" t="s">
        <v>351</v>
      </c>
      <c r="G108" s="161">
        <v>153.5</v>
      </c>
      <c r="H108" s="94">
        <v>0</v>
      </c>
      <c r="I108" s="161">
        <v>153.5</v>
      </c>
      <c r="J108" s="94">
        <v>0</v>
      </c>
      <c r="K108" s="161">
        <v>0</v>
      </c>
      <c r="L108" s="90" t="s">
        <v>61</v>
      </c>
      <c r="M108" s="161" t="s">
        <v>347</v>
      </c>
      <c r="N108" s="161" t="s">
        <v>344</v>
      </c>
      <c r="O108" s="161">
        <v>6</v>
      </c>
      <c r="P108" s="94">
        <v>2</v>
      </c>
      <c r="Q108" s="161">
        <v>0.0614</v>
      </c>
      <c r="R108" s="209">
        <v>0.0321</v>
      </c>
      <c r="S108" s="209">
        <f t="shared" si="7"/>
        <v>0.0293</v>
      </c>
      <c r="T108" s="209">
        <v>0.2456</v>
      </c>
      <c r="U108" s="210">
        <v>0.1201</v>
      </c>
      <c r="V108" s="209">
        <v>0.1255</v>
      </c>
      <c r="W108" s="114" t="s">
        <v>128</v>
      </c>
      <c r="X108" s="114" t="s">
        <v>129</v>
      </c>
      <c r="Y108" s="161" t="s">
        <v>322</v>
      </c>
      <c r="Z108" s="161" t="s">
        <v>323</v>
      </c>
      <c r="AA108" s="119"/>
      <c r="AB108" s="119"/>
    </row>
    <row r="109" s="49" customFormat="1" ht="118" customHeight="1" spans="1:28">
      <c r="A109" s="89"/>
      <c r="B109" s="157"/>
      <c r="C109" s="161" t="s">
        <v>122</v>
      </c>
      <c r="D109" s="94" t="s">
        <v>225</v>
      </c>
      <c r="E109" s="94" t="s">
        <v>158</v>
      </c>
      <c r="F109" s="92" t="s">
        <v>352</v>
      </c>
      <c r="G109" s="161">
        <v>184.25</v>
      </c>
      <c r="H109" s="94">
        <v>0</v>
      </c>
      <c r="I109" s="161">
        <v>184.25</v>
      </c>
      <c r="J109" s="94">
        <v>0</v>
      </c>
      <c r="K109" s="161">
        <v>0</v>
      </c>
      <c r="L109" s="90" t="s">
        <v>61</v>
      </c>
      <c r="M109" s="161" t="s">
        <v>344</v>
      </c>
      <c r="N109" s="161" t="s">
        <v>353</v>
      </c>
      <c r="O109" s="161">
        <v>5</v>
      </c>
      <c r="P109" s="90">
        <v>1</v>
      </c>
      <c r="Q109" s="161">
        <v>0.0737</v>
      </c>
      <c r="R109" s="209">
        <v>0.0316</v>
      </c>
      <c r="S109" s="209">
        <f t="shared" si="7"/>
        <v>0.0421</v>
      </c>
      <c r="T109" s="209">
        <v>0.2948</v>
      </c>
      <c r="U109" s="210">
        <v>0.132</v>
      </c>
      <c r="V109" s="209">
        <v>0.1628</v>
      </c>
      <c r="W109" s="114" t="s">
        <v>128</v>
      </c>
      <c r="X109" s="114" t="s">
        <v>129</v>
      </c>
      <c r="Y109" s="161" t="s">
        <v>322</v>
      </c>
      <c r="Z109" s="161" t="s">
        <v>323</v>
      </c>
      <c r="AA109" s="90"/>
      <c r="AB109" s="90"/>
    </row>
    <row r="110" s="49" customFormat="1" ht="102" customHeight="1" spans="1:28">
      <c r="A110" s="89">
        <v>18</v>
      </c>
      <c r="B110" s="157" t="s">
        <v>318</v>
      </c>
      <c r="C110" s="161" t="s">
        <v>122</v>
      </c>
      <c r="D110" s="94" t="s">
        <v>225</v>
      </c>
      <c r="E110" s="94" t="s">
        <v>160</v>
      </c>
      <c r="F110" s="92" t="s">
        <v>354</v>
      </c>
      <c r="G110" s="161">
        <v>197</v>
      </c>
      <c r="H110" s="94">
        <v>0</v>
      </c>
      <c r="I110" s="161">
        <v>197</v>
      </c>
      <c r="J110" s="94">
        <v>0</v>
      </c>
      <c r="K110" s="161">
        <v>0</v>
      </c>
      <c r="L110" s="90" t="s">
        <v>61</v>
      </c>
      <c r="M110" s="161" t="s">
        <v>350</v>
      </c>
      <c r="N110" s="161" t="s">
        <v>344</v>
      </c>
      <c r="O110" s="161">
        <v>8</v>
      </c>
      <c r="P110" s="90">
        <v>0</v>
      </c>
      <c r="Q110" s="161">
        <v>0.0788</v>
      </c>
      <c r="R110" s="209">
        <v>0.0321</v>
      </c>
      <c r="S110" s="209">
        <f t="shared" si="7"/>
        <v>0.0467</v>
      </c>
      <c r="T110" s="209">
        <v>0.3152</v>
      </c>
      <c r="U110" s="210">
        <v>0.21</v>
      </c>
      <c r="V110" s="209">
        <v>0.1052</v>
      </c>
      <c r="W110" s="114" t="s">
        <v>128</v>
      </c>
      <c r="X110" s="114" t="s">
        <v>129</v>
      </c>
      <c r="Y110" s="161" t="s">
        <v>322</v>
      </c>
      <c r="Z110" s="161" t="s">
        <v>323</v>
      </c>
      <c r="AA110" s="90"/>
      <c r="AB110" s="90"/>
    </row>
    <row r="111" s="49" customFormat="1" ht="142" customHeight="1" spans="1:28">
      <c r="A111" s="89"/>
      <c r="B111" s="157"/>
      <c r="C111" s="161" t="s">
        <v>122</v>
      </c>
      <c r="D111" s="94" t="s">
        <v>225</v>
      </c>
      <c r="E111" s="94" t="s">
        <v>162</v>
      </c>
      <c r="F111" s="92" t="s">
        <v>355</v>
      </c>
      <c r="G111" s="161">
        <v>169.75</v>
      </c>
      <c r="H111" s="94">
        <v>0</v>
      </c>
      <c r="I111" s="161">
        <v>169.75</v>
      </c>
      <c r="J111" s="94">
        <v>0</v>
      </c>
      <c r="K111" s="161">
        <v>0</v>
      </c>
      <c r="L111" s="90" t="s">
        <v>61</v>
      </c>
      <c r="M111" s="161" t="s">
        <v>344</v>
      </c>
      <c r="N111" s="161" t="s">
        <v>356</v>
      </c>
      <c r="O111" s="161">
        <v>8</v>
      </c>
      <c r="P111" s="90">
        <v>0</v>
      </c>
      <c r="Q111" s="161">
        <v>0.0679</v>
      </c>
      <c r="R111" s="209">
        <v>0.0295</v>
      </c>
      <c r="S111" s="209">
        <f t="shared" si="7"/>
        <v>0.0384</v>
      </c>
      <c r="T111" s="209">
        <v>0.2716</v>
      </c>
      <c r="U111" s="210">
        <v>0.162</v>
      </c>
      <c r="V111" s="209">
        <v>0.1096</v>
      </c>
      <c r="W111" s="114" t="s">
        <v>128</v>
      </c>
      <c r="X111" s="114" t="s">
        <v>129</v>
      </c>
      <c r="Y111" s="161" t="s">
        <v>322</v>
      </c>
      <c r="Z111" s="161" t="s">
        <v>323</v>
      </c>
      <c r="AA111" s="90"/>
      <c r="AB111" s="90"/>
    </row>
    <row r="112" s="49" customFormat="1" ht="73" customHeight="1" spans="1:28">
      <c r="A112" s="89"/>
      <c r="B112" s="157"/>
      <c r="C112" s="161" t="s">
        <v>122</v>
      </c>
      <c r="D112" s="94" t="s">
        <v>225</v>
      </c>
      <c r="E112" s="94" t="s">
        <v>172</v>
      </c>
      <c r="F112" s="92" t="s">
        <v>357</v>
      </c>
      <c r="G112" s="161">
        <v>155.5</v>
      </c>
      <c r="H112" s="94">
        <v>0</v>
      </c>
      <c r="I112" s="161">
        <v>155.5</v>
      </c>
      <c r="J112" s="94">
        <v>0</v>
      </c>
      <c r="K112" s="161">
        <v>0</v>
      </c>
      <c r="L112" s="90" t="s">
        <v>61</v>
      </c>
      <c r="M112" s="161" t="s">
        <v>353</v>
      </c>
      <c r="N112" s="161" t="s">
        <v>358</v>
      </c>
      <c r="O112" s="161">
        <v>6</v>
      </c>
      <c r="P112" s="90">
        <v>1</v>
      </c>
      <c r="Q112" s="161">
        <v>0.0622</v>
      </c>
      <c r="R112" s="209">
        <v>0.0322</v>
      </c>
      <c r="S112" s="209">
        <f t="shared" si="7"/>
        <v>0.03</v>
      </c>
      <c r="T112" s="209">
        <v>0.2488</v>
      </c>
      <c r="U112" s="210">
        <v>0.1203</v>
      </c>
      <c r="V112" s="209">
        <v>0.1285</v>
      </c>
      <c r="W112" s="114" t="s">
        <v>128</v>
      </c>
      <c r="X112" s="114" t="s">
        <v>129</v>
      </c>
      <c r="Y112" s="161" t="s">
        <v>322</v>
      </c>
      <c r="Z112" s="161" t="s">
        <v>323</v>
      </c>
      <c r="AA112" s="90"/>
      <c r="AB112" s="90"/>
    </row>
    <row r="113" s="49" customFormat="1" ht="102" customHeight="1" spans="1:28">
      <c r="A113" s="89"/>
      <c r="B113" s="157"/>
      <c r="C113" s="161" t="s">
        <v>122</v>
      </c>
      <c r="D113" s="94" t="s">
        <v>225</v>
      </c>
      <c r="E113" s="94" t="s">
        <v>168</v>
      </c>
      <c r="F113" s="92" t="s">
        <v>359</v>
      </c>
      <c r="G113" s="161">
        <v>184.75</v>
      </c>
      <c r="H113" s="94">
        <v>0</v>
      </c>
      <c r="I113" s="161">
        <v>184.75</v>
      </c>
      <c r="J113" s="94">
        <v>0</v>
      </c>
      <c r="K113" s="161">
        <v>0</v>
      </c>
      <c r="L113" s="90" t="s">
        <v>61</v>
      </c>
      <c r="M113" s="161" t="s">
        <v>344</v>
      </c>
      <c r="N113" s="161" t="s">
        <v>360</v>
      </c>
      <c r="O113" s="161">
        <v>2</v>
      </c>
      <c r="P113" s="90">
        <v>5</v>
      </c>
      <c r="Q113" s="161">
        <v>0.0739</v>
      </c>
      <c r="R113" s="209">
        <v>0.0369</v>
      </c>
      <c r="S113" s="209">
        <f t="shared" si="7"/>
        <v>0.037</v>
      </c>
      <c r="T113" s="209">
        <v>0.2956</v>
      </c>
      <c r="U113" s="210">
        <v>0.1256</v>
      </c>
      <c r="V113" s="209">
        <v>0.17</v>
      </c>
      <c r="W113" s="114" t="s">
        <v>128</v>
      </c>
      <c r="X113" s="114" t="s">
        <v>129</v>
      </c>
      <c r="Y113" s="161" t="s">
        <v>322</v>
      </c>
      <c r="Z113" s="161" t="s">
        <v>323</v>
      </c>
      <c r="AA113" s="90"/>
      <c r="AB113" s="90"/>
    </row>
    <row r="114" s="49" customFormat="1" ht="123" customHeight="1" spans="1:28">
      <c r="A114" s="89"/>
      <c r="B114" s="157"/>
      <c r="C114" s="161" t="s">
        <v>122</v>
      </c>
      <c r="D114" s="94" t="s">
        <v>225</v>
      </c>
      <c r="E114" s="94" t="s">
        <v>170</v>
      </c>
      <c r="F114" s="92" t="s">
        <v>361</v>
      </c>
      <c r="G114" s="161">
        <v>246.75</v>
      </c>
      <c r="H114" s="94">
        <v>0</v>
      </c>
      <c r="I114" s="161">
        <v>246.75</v>
      </c>
      <c r="J114" s="94">
        <v>0</v>
      </c>
      <c r="K114" s="161">
        <v>0</v>
      </c>
      <c r="L114" s="90" t="s">
        <v>61</v>
      </c>
      <c r="M114" s="161" t="s">
        <v>356</v>
      </c>
      <c r="N114" s="161" t="s">
        <v>331</v>
      </c>
      <c r="O114" s="161">
        <v>8</v>
      </c>
      <c r="P114" s="90">
        <v>2</v>
      </c>
      <c r="Q114" s="161">
        <v>0.0987</v>
      </c>
      <c r="R114" s="209">
        <v>0.0423</v>
      </c>
      <c r="S114" s="209">
        <f t="shared" si="7"/>
        <v>0.0564</v>
      </c>
      <c r="T114" s="209">
        <v>0.3948</v>
      </c>
      <c r="U114" s="210">
        <v>0.1962</v>
      </c>
      <c r="V114" s="209">
        <v>0.1986</v>
      </c>
      <c r="W114" s="114" t="s">
        <v>128</v>
      </c>
      <c r="X114" s="114" t="s">
        <v>129</v>
      </c>
      <c r="Y114" s="161" t="s">
        <v>322</v>
      </c>
      <c r="Z114" s="161" t="s">
        <v>323</v>
      </c>
      <c r="AA114" s="90"/>
      <c r="AB114" s="90"/>
    </row>
    <row r="115" s="49" customFormat="1" ht="87" customHeight="1" spans="1:28">
      <c r="A115" s="89"/>
      <c r="B115" s="157"/>
      <c r="C115" s="161" t="s">
        <v>122</v>
      </c>
      <c r="D115" s="94" t="s">
        <v>225</v>
      </c>
      <c r="E115" s="94" t="s">
        <v>156</v>
      </c>
      <c r="F115" s="92" t="s">
        <v>362</v>
      </c>
      <c r="G115" s="161">
        <v>199.5</v>
      </c>
      <c r="H115" s="94">
        <v>0</v>
      </c>
      <c r="I115" s="161">
        <v>199.5</v>
      </c>
      <c r="J115" s="94">
        <v>0</v>
      </c>
      <c r="K115" s="161">
        <v>0</v>
      </c>
      <c r="L115" s="90" t="s">
        <v>61</v>
      </c>
      <c r="M115" s="161" t="s">
        <v>358</v>
      </c>
      <c r="N115" s="161" t="s">
        <v>337</v>
      </c>
      <c r="O115" s="161">
        <v>4</v>
      </c>
      <c r="P115" s="90">
        <v>2</v>
      </c>
      <c r="Q115" s="161">
        <v>0.0798</v>
      </c>
      <c r="R115" s="209">
        <v>0.0412</v>
      </c>
      <c r="S115" s="209">
        <f t="shared" si="7"/>
        <v>0.0386</v>
      </c>
      <c r="T115" s="209">
        <v>0.3192</v>
      </c>
      <c r="U115" s="210">
        <v>0.1623</v>
      </c>
      <c r="V115" s="209">
        <v>0.1569</v>
      </c>
      <c r="W115" s="114" t="s">
        <v>128</v>
      </c>
      <c r="X115" s="114" t="s">
        <v>129</v>
      </c>
      <c r="Y115" s="161" t="s">
        <v>322</v>
      </c>
      <c r="Z115" s="161" t="s">
        <v>323</v>
      </c>
      <c r="AA115" s="90"/>
      <c r="AB115" s="90"/>
    </row>
    <row r="116" s="49" customFormat="1" ht="87" customHeight="1" spans="1:28">
      <c r="A116" s="89"/>
      <c r="B116" s="157"/>
      <c r="C116" s="161" t="s">
        <v>122</v>
      </c>
      <c r="D116" s="94" t="s">
        <v>225</v>
      </c>
      <c r="E116" s="94" t="s">
        <v>152</v>
      </c>
      <c r="F116" s="92" t="s">
        <v>363</v>
      </c>
      <c r="G116" s="161">
        <v>125.75</v>
      </c>
      <c r="H116" s="94">
        <v>0</v>
      </c>
      <c r="I116" s="161">
        <v>125.75</v>
      </c>
      <c r="J116" s="94">
        <v>0</v>
      </c>
      <c r="K116" s="161">
        <v>0</v>
      </c>
      <c r="L116" s="90" t="s">
        <v>61</v>
      </c>
      <c r="M116" s="161" t="s">
        <v>360</v>
      </c>
      <c r="N116" s="161" t="s">
        <v>344</v>
      </c>
      <c r="O116" s="161">
        <v>6</v>
      </c>
      <c r="P116" s="90">
        <v>0</v>
      </c>
      <c r="Q116" s="161">
        <v>0.0503</v>
      </c>
      <c r="R116" s="209">
        <v>0.0213</v>
      </c>
      <c r="S116" s="209">
        <f t="shared" si="7"/>
        <v>0.029</v>
      </c>
      <c r="T116" s="209">
        <v>0.2012</v>
      </c>
      <c r="U116" s="210">
        <v>0.102</v>
      </c>
      <c r="V116" s="209">
        <v>0.0992</v>
      </c>
      <c r="W116" s="114" t="s">
        <v>128</v>
      </c>
      <c r="X116" s="114" t="s">
        <v>129</v>
      </c>
      <c r="Y116" s="161" t="s">
        <v>322</v>
      </c>
      <c r="Z116" s="161" t="s">
        <v>323</v>
      </c>
      <c r="AA116" s="90"/>
      <c r="AB116" s="90"/>
    </row>
    <row r="117" s="49" customFormat="1" ht="145" customHeight="1" spans="1:28">
      <c r="A117" s="89"/>
      <c r="B117" s="157"/>
      <c r="C117" s="161" t="s">
        <v>122</v>
      </c>
      <c r="D117" s="94" t="s">
        <v>225</v>
      </c>
      <c r="E117" s="94" t="s">
        <v>164</v>
      </c>
      <c r="F117" s="92" t="s">
        <v>364</v>
      </c>
      <c r="G117" s="161">
        <v>166.25</v>
      </c>
      <c r="H117" s="94">
        <v>0</v>
      </c>
      <c r="I117" s="161">
        <v>166.25</v>
      </c>
      <c r="J117" s="94">
        <v>0</v>
      </c>
      <c r="K117" s="161">
        <v>0</v>
      </c>
      <c r="L117" s="90" t="s">
        <v>61</v>
      </c>
      <c r="M117" s="161" t="s">
        <v>331</v>
      </c>
      <c r="N117" s="161" t="s">
        <v>365</v>
      </c>
      <c r="O117" s="161">
        <v>0</v>
      </c>
      <c r="P117" s="90">
        <v>6</v>
      </c>
      <c r="Q117" s="161">
        <v>0.0665</v>
      </c>
      <c r="R117" s="209">
        <v>0.0333</v>
      </c>
      <c r="S117" s="209">
        <f t="shared" si="7"/>
        <v>0.0332</v>
      </c>
      <c r="T117" s="209">
        <v>0.266</v>
      </c>
      <c r="U117" s="210">
        <v>0.122</v>
      </c>
      <c r="V117" s="209">
        <v>0.144</v>
      </c>
      <c r="W117" s="114" t="s">
        <v>128</v>
      </c>
      <c r="X117" s="114" t="s">
        <v>129</v>
      </c>
      <c r="Y117" s="161" t="s">
        <v>322</v>
      </c>
      <c r="Z117" s="161" t="s">
        <v>323</v>
      </c>
      <c r="AA117" s="90"/>
      <c r="AB117" s="90"/>
    </row>
    <row r="118" s="49" customFormat="1" ht="171" customHeight="1" spans="1:28">
      <c r="A118" s="170">
        <v>18</v>
      </c>
      <c r="B118" s="171" t="s">
        <v>318</v>
      </c>
      <c r="C118" s="161" t="s">
        <v>122</v>
      </c>
      <c r="D118" s="94" t="s">
        <v>225</v>
      </c>
      <c r="E118" s="94" t="s">
        <v>174</v>
      </c>
      <c r="F118" s="92" t="s">
        <v>366</v>
      </c>
      <c r="G118" s="161">
        <v>119</v>
      </c>
      <c r="H118" s="94">
        <v>0</v>
      </c>
      <c r="I118" s="161">
        <v>119</v>
      </c>
      <c r="J118" s="94">
        <v>0</v>
      </c>
      <c r="K118" s="161">
        <v>0</v>
      </c>
      <c r="L118" s="90" t="s">
        <v>61</v>
      </c>
      <c r="M118" s="161" t="s">
        <v>337</v>
      </c>
      <c r="N118" s="161" t="s">
        <v>344</v>
      </c>
      <c r="O118" s="161">
        <v>5</v>
      </c>
      <c r="P118" s="90">
        <v>0</v>
      </c>
      <c r="Q118" s="161">
        <v>0.0476</v>
      </c>
      <c r="R118" s="209">
        <v>0.023</v>
      </c>
      <c r="S118" s="209">
        <f t="shared" si="7"/>
        <v>0.0246</v>
      </c>
      <c r="T118" s="209">
        <v>0.1904</v>
      </c>
      <c r="U118" s="210">
        <v>0.0851</v>
      </c>
      <c r="V118" s="209">
        <v>0.1053</v>
      </c>
      <c r="W118" s="114" t="s">
        <v>128</v>
      </c>
      <c r="X118" s="114" t="s">
        <v>129</v>
      </c>
      <c r="Y118" s="161" t="s">
        <v>322</v>
      </c>
      <c r="Z118" s="161" t="s">
        <v>323</v>
      </c>
      <c r="AA118" s="90"/>
      <c r="AB118" s="90"/>
    </row>
    <row r="119" s="49" customFormat="1" ht="102" customHeight="1" spans="1:28">
      <c r="A119" s="172"/>
      <c r="B119" s="173"/>
      <c r="C119" s="161" t="s">
        <v>122</v>
      </c>
      <c r="D119" s="94" t="s">
        <v>225</v>
      </c>
      <c r="E119" s="94" t="s">
        <v>186</v>
      </c>
      <c r="F119" s="92" t="s">
        <v>367</v>
      </c>
      <c r="G119" s="161">
        <v>136.75</v>
      </c>
      <c r="H119" s="94">
        <v>0</v>
      </c>
      <c r="I119" s="161">
        <v>136.75</v>
      </c>
      <c r="J119" s="94">
        <v>0</v>
      </c>
      <c r="K119" s="161">
        <v>0</v>
      </c>
      <c r="L119" s="90" t="s">
        <v>61</v>
      </c>
      <c r="M119" s="161" t="s">
        <v>344</v>
      </c>
      <c r="N119" s="161" t="s">
        <v>344</v>
      </c>
      <c r="O119" s="161">
        <v>2</v>
      </c>
      <c r="P119" s="90">
        <v>3</v>
      </c>
      <c r="Q119" s="161">
        <v>0.0547</v>
      </c>
      <c r="R119" s="209">
        <v>0.0256</v>
      </c>
      <c r="S119" s="209">
        <f t="shared" si="7"/>
        <v>0.0291</v>
      </c>
      <c r="T119" s="209">
        <v>0.2188</v>
      </c>
      <c r="U119" s="210">
        <v>0.1021</v>
      </c>
      <c r="V119" s="209">
        <v>0.1167</v>
      </c>
      <c r="W119" s="114" t="s">
        <v>128</v>
      </c>
      <c r="X119" s="114" t="s">
        <v>129</v>
      </c>
      <c r="Y119" s="161" t="s">
        <v>322</v>
      </c>
      <c r="Z119" s="161" t="s">
        <v>323</v>
      </c>
      <c r="AA119" s="90"/>
      <c r="AB119" s="90"/>
    </row>
    <row r="120" s="49" customFormat="1" ht="128" customHeight="1" spans="1:28">
      <c r="A120" s="172"/>
      <c r="B120" s="173"/>
      <c r="C120" s="161" t="s">
        <v>122</v>
      </c>
      <c r="D120" s="94" t="s">
        <v>225</v>
      </c>
      <c r="E120" s="94" t="s">
        <v>368</v>
      </c>
      <c r="F120" s="92" t="s">
        <v>369</v>
      </c>
      <c r="G120" s="161">
        <v>224.5</v>
      </c>
      <c r="H120" s="94">
        <v>0</v>
      </c>
      <c r="I120" s="161">
        <v>224.5</v>
      </c>
      <c r="J120" s="94">
        <v>0</v>
      </c>
      <c r="K120" s="161">
        <v>0</v>
      </c>
      <c r="L120" s="90" t="s">
        <v>61</v>
      </c>
      <c r="M120" s="161" t="s">
        <v>344</v>
      </c>
      <c r="N120" s="161" t="s">
        <v>344</v>
      </c>
      <c r="O120" s="161" t="s">
        <v>178</v>
      </c>
      <c r="P120" s="90">
        <v>2</v>
      </c>
      <c r="Q120" s="161">
        <v>0.0898</v>
      </c>
      <c r="R120" s="209">
        <v>0.0269</v>
      </c>
      <c r="S120" s="209">
        <f t="shared" si="7"/>
        <v>0.0629</v>
      </c>
      <c r="T120" s="209">
        <v>0.3592</v>
      </c>
      <c r="U120" s="210">
        <v>0.1698</v>
      </c>
      <c r="V120" s="209">
        <v>0.1894</v>
      </c>
      <c r="W120" s="114" t="s">
        <v>128</v>
      </c>
      <c r="X120" s="114" t="s">
        <v>129</v>
      </c>
      <c r="Y120" s="161" t="s">
        <v>322</v>
      </c>
      <c r="Z120" s="161" t="s">
        <v>323</v>
      </c>
      <c r="AA120" s="90"/>
      <c r="AB120" s="90"/>
    </row>
    <row r="121" s="49" customFormat="1" ht="124" customHeight="1" spans="1:28">
      <c r="A121" s="172"/>
      <c r="B121" s="173"/>
      <c r="C121" s="161" t="s">
        <v>122</v>
      </c>
      <c r="D121" s="94" t="s">
        <v>225</v>
      </c>
      <c r="E121" s="94" t="s">
        <v>132</v>
      </c>
      <c r="F121" s="92" t="s">
        <v>370</v>
      </c>
      <c r="G121" s="161">
        <v>133.25</v>
      </c>
      <c r="H121" s="94">
        <v>0</v>
      </c>
      <c r="I121" s="161">
        <v>133.25</v>
      </c>
      <c r="J121" s="94">
        <v>0</v>
      </c>
      <c r="K121" s="161">
        <v>0</v>
      </c>
      <c r="L121" s="90" t="s">
        <v>61</v>
      </c>
      <c r="M121" s="161" t="s">
        <v>344</v>
      </c>
      <c r="N121" s="161" t="s">
        <v>344</v>
      </c>
      <c r="O121" s="161">
        <v>7</v>
      </c>
      <c r="P121" s="90">
        <v>0</v>
      </c>
      <c r="Q121" s="161">
        <v>0.0533</v>
      </c>
      <c r="R121" s="209">
        <v>0.0299</v>
      </c>
      <c r="S121" s="209">
        <f t="shared" si="7"/>
        <v>0.0234</v>
      </c>
      <c r="T121" s="209">
        <v>0.2132</v>
      </c>
      <c r="U121" s="210">
        <v>0.1136</v>
      </c>
      <c r="V121" s="209">
        <v>0.0996</v>
      </c>
      <c r="W121" s="114" t="s">
        <v>128</v>
      </c>
      <c r="X121" s="114" t="s">
        <v>129</v>
      </c>
      <c r="Y121" s="161" t="s">
        <v>322</v>
      </c>
      <c r="Z121" s="161" t="s">
        <v>323</v>
      </c>
      <c r="AA121" s="90"/>
      <c r="AB121" s="90"/>
    </row>
    <row r="122" s="49" customFormat="1" ht="124" customHeight="1" spans="1:28">
      <c r="A122" s="174"/>
      <c r="B122" s="175"/>
      <c r="C122" s="161" t="s">
        <v>122</v>
      </c>
      <c r="D122" s="94" t="s">
        <v>225</v>
      </c>
      <c r="E122" s="94" t="s">
        <v>148</v>
      </c>
      <c r="F122" s="92" t="s">
        <v>371</v>
      </c>
      <c r="G122" s="161">
        <v>142.75</v>
      </c>
      <c r="H122" s="94">
        <v>0</v>
      </c>
      <c r="I122" s="161">
        <v>142.75</v>
      </c>
      <c r="J122" s="94">
        <v>0</v>
      </c>
      <c r="K122" s="161">
        <v>0</v>
      </c>
      <c r="L122" s="90" t="s">
        <v>61</v>
      </c>
      <c r="M122" s="161" t="s">
        <v>344</v>
      </c>
      <c r="N122" s="161" t="s">
        <v>344</v>
      </c>
      <c r="O122" s="161">
        <v>4</v>
      </c>
      <c r="P122" s="90">
        <v>2</v>
      </c>
      <c r="Q122" s="161">
        <v>0.0571</v>
      </c>
      <c r="R122" s="209">
        <v>0.0218</v>
      </c>
      <c r="S122" s="209">
        <f t="shared" si="7"/>
        <v>0.0353</v>
      </c>
      <c r="T122" s="209">
        <v>0.2284</v>
      </c>
      <c r="U122" s="210">
        <v>0.112</v>
      </c>
      <c r="V122" s="209">
        <v>0.1164</v>
      </c>
      <c r="W122" s="114" t="s">
        <v>128</v>
      </c>
      <c r="X122" s="114" t="s">
        <v>129</v>
      </c>
      <c r="Y122" s="161" t="s">
        <v>322</v>
      </c>
      <c r="Z122" s="161" t="s">
        <v>323</v>
      </c>
      <c r="AA122" s="90"/>
      <c r="AB122" s="90"/>
    </row>
    <row r="123" ht="39" customHeight="1" spans="1:28">
      <c r="A123" s="176"/>
      <c r="B123" s="177" t="s">
        <v>372</v>
      </c>
      <c r="C123" s="178"/>
      <c r="D123" s="178"/>
      <c r="E123" s="179"/>
      <c r="F123" s="180"/>
      <c r="G123" s="181">
        <f>SUM(G124:G132)</f>
        <v>800</v>
      </c>
      <c r="H123" s="181">
        <f>SUM(H124:H132)</f>
        <v>0</v>
      </c>
      <c r="I123" s="181">
        <f>SUM(I124:I132)</f>
        <v>800</v>
      </c>
      <c r="J123" s="181"/>
      <c r="K123" s="181"/>
      <c r="L123" s="197"/>
      <c r="M123" s="197"/>
      <c r="N123" s="198"/>
      <c r="O123" s="197">
        <f>SUM(O124:O132)</f>
        <v>12</v>
      </c>
      <c r="P123" s="197">
        <f>SUM(P124:P132)</f>
        <v>12</v>
      </c>
      <c r="Q123" s="197">
        <f t="shared" ref="Q123:V123" si="8">SUM(Q124:Q132)</f>
        <v>0.1154</v>
      </c>
      <c r="R123" s="197">
        <f t="shared" si="8"/>
        <v>0.0496</v>
      </c>
      <c r="S123" s="197">
        <f t="shared" si="8"/>
        <v>0.0658</v>
      </c>
      <c r="T123" s="197">
        <f t="shared" si="8"/>
        <v>0.4959</v>
      </c>
      <c r="U123" s="197">
        <f t="shared" si="8"/>
        <v>0.2284</v>
      </c>
      <c r="V123" s="197">
        <f t="shared" si="8"/>
        <v>0.2675</v>
      </c>
      <c r="W123" s="211"/>
      <c r="X123" s="197"/>
      <c r="Y123" s="197"/>
      <c r="Z123" s="197"/>
      <c r="AA123" s="197"/>
      <c r="AB123" s="197"/>
    </row>
    <row r="124" s="56" customFormat="1" ht="84" customHeight="1" spans="1:16371">
      <c r="A124" s="161">
        <v>19</v>
      </c>
      <c r="B124" s="161" t="s">
        <v>373</v>
      </c>
      <c r="C124" s="161" t="s">
        <v>122</v>
      </c>
      <c r="D124" s="161" t="s">
        <v>225</v>
      </c>
      <c r="E124" s="161" t="s">
        <v>374</v>
      </c>
      <c r="F124" s="182" t="s">
        <v>375</v>
      </c>
      <c r="G124" s="161">
        <v>500</v>
      </c>
      <c r="H124" s="161"/>
      <c r="I124" s="161">
        <v>500</v>
      </c>
      <c r="J124" s="161"/>
      <c r="K124" s="161"/>
      <c r="L124" s="90" t="s">
        <v>61</v>
      </c>
      <c r="M124" s="161" t="s">
        <v>376</v>
      </c>
      <c r="N124" s="161" t="s">
        <v>376</v>
      </c>
      <c r="O124" s="161"/>
      <c r="P124" s="161">
        <v>8</v>
      </c>
      <c r="Q124" s="161">
        <v>0.105</v>
      </c>
      <c r="R124" s="161">
        <v>0.0459</v>
      </c>
      <c r="S124" s="161">
        <v>0.0591</v>
      </c>
      <c r="T124" s="161">
        <v>0.45</v>
      </c>
      <c r="U124" s="212">
        <v>0.21</v>
      </c>
      <c r="V124" s="161">
        <v>0.24</v>
      </c>
      <c r="W124" s="161" t="s">
        <v>128</v>
      </c>
      <c r="X124" s="161" t="s">
        <v>129</v>
      </c>
      <c r="Y124" s="161" t="s">
        <v>322</v>
      </c>
      <c r="Z124" s="161" t="s">
        <v>323</v>
      </c>
      <c r="AA124" s="161"/>
      <c r="AB124" s="161"/>
      <c r="AC124" s="216"/>
      <c r="AD124" s="216"/>
      <c r="AE124" s="216"/>
      <c r="AF124" s="216"/>
      <c r="AG124" s="216"/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  <c r="BI124" s="216"/>
      <c r="BJ124" s="216"/>
      <c r="BK124" s="216"/>
      <c r="BL124" s="216"/>
      <c r="BM124" s="216"/>
      <c r="BN124" s="216"/>
      <c r="BO124" s="216"/>
      <c r="BP124" s="216"/>
      <c r="BQ124" s="216"/>
      <c r="BR124" s="216"/>
      <c r="BS124" s="216"/>
      <c r="BT124" s="216"/>
      <c r="BU124" s="216"/>
      <c r="BV124" s="216"/>
      <c r="BW124" s="216"/>
      <c r="BX124" s="216"/>
      <c r="BY124" s="216"/>
      <c r="BZ124" s="216"/>
      <c r="CA124" s="216"/>
      <c r="CB124" s="216"/>
      <c r="CC124" s="216"/>
      <c r="CD124" s="216"/>
      <c r="CE124" s="216"/>
      <c r="CF124" s="216"/>
      <c r="CG124" s="216"/>
      <c r="CH124" s="216"/>
      <c r="CI124" s="216"/>
      <c r="CJ124" s="216"/>
      <c r="CK124" s="216"/>
      <c r="CL124" s="216"/>
      <c r="CM124" s="216"/>
      <c r="CN124" s="216"/>
      <c r="CO124" s="216"/>
      <c r="CP124" s="216"/>
      <c r="CQ124" s="216"/>
      <c r="CR124" s="216"/>
      <c r="CS124" s="216"/>
      <c r="CT124" s="216"/>
      <c r="CU124" s="216"/>
      <c r="CV124" s="216"/>
      <c r="CW124" s="216"/>
      <c r="CX124" s="216"/>
      <c r="CY124" s="216"/>
      <c r="CZ124" s="216"/>
      <c r="DA124" s="216"/>
      <c r="DB124" s="216"/>
      <c r="DC124" s="216"/>
      <c r="DD124" s="216"/>
      <c r="DE124" s="216"/>
      <c r="DF124" s="216"/>
      <c r="DG124" s="216"/>
      <c r="DH124" s="216"/>
      <c r="DI124" s="216"/>
      <c r="DJ124" s="216"/>
      <c r="DK124" s="216"/>
      <c r="DL124" s="216"/>
      <c r="DM124" s="216"/>
      <c r="DN124" s="216"/>
      <c r="DO124" s="216"/>
      <c r="DP124" s="216"/>
      <c r="DQ124" s="216"/>
      <c r="DR124" s="216"/>
      <c r="DS124" s="216"/>
      <c r="DT124" s="216"/>
      <c r="DU124" s="216"/>
      <c r="DV124" s="216"/>
      <c r="DW124" s="216"/>
      <c r="DX124" s="216"/>
      <c r="DY124" s="216"/>
      <c r="DZ124" s="216"/>
      <c r="EA124" s="216"/>
      <c r="EB124" s="216"/>
      <c r="EC124" s="216"/>
      <c r="ED124" s="216"/>
      <c r="EE124" s="216"/>
      <c r="EF124" s="216"/>
      <c r="EG124" s="216"/>
      <c r="EH124" s="216"/>
      <c r="EI124" s="216"/>
      <c r="EJ124" s="216"/>
      <c r="EK124" s="216"/>
      <c r="EL124" s="216"/>
      <c r="EM124" s="216"/>
      <c r="EN124" s="216"/>
      <c r="EO124" s="216"/>
      <c r="EP124" s="216"/>
      <c r="EQ124" s="216"/>
      <c r="ER124" s="216"/>
      <c r="ES124" s="216"/>
      <c r="ET124" s="216"/>
      <c r="EU124" s="216"/>
      <c r="EV124" s="216"/>
      <c r="EW124" s="216"/>
      <c r="EX124" s="216"/>
      <c r="EY124" s="216"/>
      <c r="EZ124" s="216"/>
      <c r="FA124" s="216"/>
      <c r="FB124" s="216"/>
      <c r="FC124" s="216"/>
      <c r="FD124" s="216"/>
      <c r="FE124" s="216"/>
      <c r="FF124" s="216"/>
      <c r="FG124" s="216"/>
      <c r="FH124" s="216"/>
      <c r="FI124" s="216"/>
      <c r="FJ124" s="216"/>
      <c r="FK124" s="216"/>
      <c r="FL124" s="216"/>
      <c r="FM124" s="216"/>
      <c r="FN124" s="216"/>
      <c r="FO124" s="216"/>
      <c r="FP124" s="216"/>
      <c r="FQ124" s="216"/>
      <c r="FR124" s="216"/>
      <c r="FS124" s="216"/>
      <c r="FT124" s="216"/>
      <c r="FU124" s="216"/>
      <c r="FV124" s="216"/>
      <c r="FW124" s="216"/>
      <c r="FX124" s="216"/>
      <c r="FY124" s="216"/>
      <c r="FZ124" s="216"/>
      <c r="GA124" s="216"/>
      <c r="GB124" s="216"/>
      <c r="GC124" s="216"/>
      <c r="GD124" s="216"/>
      <c r="GE124" s="216"/>
      <c r="GF124" s="216"/>
      <c r="GG124" s="216"/>
      <c r="GH124" s="216"/>
      <c r="GI124" s="216"/>
      <c r="GJ124" s="216"/>
      <c r="GK124" s="216"/>
      <c r="GL124" s="216"/>
      <c r="GM124" s="216"/>
      <c r="GN124" s="216"/>
      <c r="GO124" s="216"/>
      <c r="GP124" s="216"/>
      <c r="GQ124" s="216"/>
      <c r="GR124" s="216"/>
      <c r="GS124" s="216"/>
      <c r="GT124" s="216"/>
      <c r="GU124" s="216"/>
      <c r="GV124" s="216"/>
      <c r="GW124" s="216"/>
      <c r="GX124" s="216"/>
      <c r="GY124" s="216"/>
      <c r="GZ124" s="216"/>
      <c r="HA124" s="216"/>
      <c r="HB124" s="216"/>
      <c r="HC124" s="216"/>
      <c r="HD124" s="216"/>
      <c r="HE124" s="216"/>
      <c r="HF124" s="216"/>
      <c r="HG124" s="216"/>
      <c r="HH124" s="216"/>
      <c r="HI124" s="216"/>
      <c r="HJ124" s="216"/>
      <c r="HK124" s="216"/>
      <c r="HL124" s="216"/>
      <c r="HM124" s="216"/>
      <c r="HN124" s="216"/>
      <c r="HO124" s="216"/>
      <c r="HP124" s="216"/>
      <c r="HQ124" s="216"/>
      <c r="HR124" s="216"/>
      <c r="HS124" s="216"/>
      <c r="HT124" s="216"/>
      <c r="HU124" s="216"/>
      <c r="HV124" s="216"/>
      <c r="HW124" s="216"/>
      <c r="HX124" s="216"/>
      <c r="HY124" s="216"/>
      <c r="HZ124" s="216"/>
      <c r="IA124" s="216"/>
      <c r="IB124" s="216"/>
      <c r="IC124" s="216"/>
      <c r="ID124" s="216"/>
      <c r="IE124" s="216"/>
      <c r="IF124" s="216"/>
      <c r="IG124" s="216"/>
      <c r="IH124" s="216"/>
      <c r="II124" s="216"/>
      <c r="IJ124" s="216"/>
      <c r="IK124" s="216"/>
      <c r="IL124" s="216"/>
      <c r="IM124" s="216"/>
      <c r="IN124" s="216"/>
      <c r="IO124" s="216"/>
      <c r="IP124" s="216"/>
      <c r="IQ124" s="216"/>
      <c r="IR124" s="216"/>
      <c r="IS124" s="216"/>
      <c r="IT124" s="216"/>
      <c r="IU124" s="216"/>
      <c r="IV124" s="216"/>
      <c r="IW124" s="216"/>
      <c r="IX124" s="216"/>
      <c r="IY124" s="216"/>
      <c r="IZ124" s="216"/>
      <c r="JA124" s="216"/>
      <c r="JB124" s="216"/>
      <c r="JC124" s="216"/>
      <c r="JD124" s="216"/>
      <c r="JE124" s="216"/>
      <c r="JF124" s="216"/>
      <c r="JG124" s="216"/>
      <c r="JH124" s="216"/>
      <c r="JI124" s="216"/>
      <c r="JJ124" s="216"/>
      <c r="JK124" s="216"/>
      <c r="JL124" s="216"/>
      <c r="JM124" s="216"/>
      <c r="JN124" s="216"/>
      <c r="JO124" s="216"/>
      <c r="JP124" s="216"/>
      <c r="JQ124" s="216"/>
      <c r="JR124" s="216"/>
      <c r="JS124" s="216"/>
      <c r="JT124" s="216"/>
      <c r="JU124" s="216"/>
      <c r="JV124" s="216"/>
      <c r="JW124" s="216"/>
      <c r="JX124" s="216"/>
      <c r="JY124" s="216"/>
      <c r="JZ124" s="216"/>
      <c r="KA124" s="216"/>
      <c r="KB124" s="216"/>
      <c r="KC124" s="216"/>
      <c r="KD124" s="216"/>
      <c r="KE124" s="216"/>
      <c r="KF124" s="216"/>
      <c r="KG124" s="216"/>
      <c r="KH124" s="216"/>
      <c r="KI124" s="216"/>
      <c r="KJ124" s="216"/>
      <c r="KK124" s="216"/>
      <c r="KL124" s="216"/>
      <c r="KM124" s="216"/>
      <c r="KN124" s="216"/>
      <c r="KO124" s="216"/>
      <c r="KP124" s="216"/>
      <c r="KQ124" s="216"/>
      <c r="KR124" s="216"/>
      <c r="KS124" s="216"/>
      <c r="KT124" s="216"/>
      <c r="KU124" s="216"/>
      <c r="KV124" s="216"/>
      <c r="KW124" s="216"/>
      <c r="KX124" s="216"/>
      <c r="KY124" s="216"/>
      <c r="KZ124" s="216"/>
      <c r="LA124" s="216"/>
      <c r="LB124" s="216"/>
      <c r="LC124" s="216"/>
      <c r="LD124" s="216"/>
      <c r="LE124" s="216"/>
      <c r="LF124" s="216"/>
      <c r="LG124" s="216"/>
      <c r="LH124" s="216"/>
      <c r="LI124" s="216"/>
      <c r="LJ124" s="216"/>
      <c r="LK124" s="216"/>
      <c r="LL124" s="216"/>
      <c r="LM124" s="216"/>
      <c r="LN124" s="216"/>
      <c r="LO124" s="216"/>
      <c r="LP124" s="216"/>
      <c r="LQ124" s="216"/>
      <c r="LR124" s="216"/>
      <c r="LS124" s="216"/>
      <c r="LT124" s="216"/>
      <c r="LU124" s="216"/>
      <c r="LV124" s="216"/>
      <c r="LW124" s="216"/>
      <c r="LX124" s="216"/>
      <c r="LY124" s="216"/>
      <c r="LZ124" s="216"/>
      <c r="MA124" s="216"/>
      <c r="MB124" s="216"/>
      <c r="MC124" s="216"/>
      <c r="MD124" s="216"/>
      <c r="ME124" s="216"/>
      <c r="MF124" s="216"/>
      <c r="MG124" s="216"/>
      <c r="MH124" s="216"/>
      <c r="MI124" s="216"/>
      <c r="MJ124" s="216"/>
      <c r="MK124" s="216"/>
      <c r="ML124" s="216"/>
      <c r="MM124" s="216"/>
      <c r="MN124" s="216"/>
      <c r="MO124" s="216"/>
      <c r="MP124" s="216"/>
      <c r="MQ124" s="216"/>
      <c r="MR124" s="216"/>
      <c r="MS124" s="216"/>
      <c r="MT124" s="216"/>
      <c r="MU124" s="216"/>
      <c r="MV124" s="216"/>
      <c r="MW124" s="216"/>
      <c r="MX124" s="216"/>
      <c r="MY124" s="216"/>
      <c r="MZ124" s="216"/>
      <c r="NA124" s="216"/>
      <c r="NB124" s="216"/>
      <c r="NC124" s="216"/>
      <c r="ND124" s="216"/>
      <c r="NE124" s="216"/>
      <c r="NF124" s="216"/>
      <c r="NG124" s="216"/>
      <c r="NH124" s="216"/>
      <c r="NI124" s="216"/>
      <c r="NJ124" s="216"/>
      <c r="NK124" s="216"/>
      <c r="NL124" s="216"/>
      <c r="NM124" s="216"/>
      <c r="NN124" s="216"/>
      <c r="NO124" s="216"/>
      <c r="NP124" s="216"/>
      <c r="NQ124" s="216"/>
      <c r="NR124" s="216"/>
      <c r="NS124" s="216"/>
      <c r="NT124" s="216"/>
      <c r="NU124" s="216"/>
      <c r="NV124" s="216"/>
      <c r="NW124" s="216"/>
      <c r="NX124" s="216"/>
      <c r="NY124" s="216"/>
      <c r="NZ124" s="216"/>
      <c r="OA124" s="216"/>
      <c r="OB124" s="216"/>
      <c r="OC124" s="216"/>
      <c r="OD124" s="216"/>
      <c r="OE124" s="216"/>
      <c r="OF124" s="216"/>
      <c r="OG124" s="216"/>
      <c r="OH124" s="216"/>
      <c r="OI124" s="216"/>
      <c r="OJ124" s="216"/>
      <c r="OK124" s="216"/>
      <c r="OL124" s="216"/>
      <c r="OM124" s="216"/>
      <c r="ON124" s="216"/>
      <c r="OO124" s="216"/>
      <c r="OP124" s="216"/>
      <c r="OQ124" s="216"/>
      <c r="OR124" s="216"/>
      <c r="OS124" s="216"/>
      <c r="OT124" s="216"/>
      <c r="OU124" s="216"/>
      <c r="OV124" s="216"/>
      <c r="OW124" s="216"/>
      <c r="OX124" s="216"/>
      <c r="OY124" s="216"/>
      <c r="OZ124" s="216"/>
      <c r="PA124" s="216"/>
      <c r="PB124" s="216"/>
      <c r="PC124" s="216"/>
      <c r="PD124" s="216"/>
      <c r="PE124" s="216"/>
      <c r="PF124" s="216"/>
      <c r="PG124" s="216"/>
      <c r="PH124" s="216"/>
      <c r="PI124" s="216"/>
      <c r="PJ124" s="216"/>
      <c r="PK124" s="216"/>
      <c r="PL124" s="216"/>
      <c r="PM124" s="216"/>
      <c r="PN124" s="216"/>
      <c r="PO124" s="216"/>
      <c r="PP124" s="216"/>
      <c r="PQ124" s="216"/>
      <c r="PR124" s="216"/>
      <c r="PS124" s="216"/>
      <c r="PT124" s="216"/>
      <c r="PU124" s="216"/>
      <c r="PV124" s="216"/>
      <c r="PW124" s="216"/>
      <c r="PX124" s="216"/>
      <c r="PY124" s="216"/>
      <c r="PZ124" s="216"/>
      <c r="QA124" s="216"/>
      <c r="QB124" s="216"/>
      <c r="QC124" s="216"/>
      <c r="QD124" s="216"/>
      <c r="QE124" s="216"/>
      <c r="QF124" s="216"/>
      <c r="QG124" s="216"/>
      <c r="QH124" s="216"/>
      <c r="QI124" s="216"/>
      <c r="QJ124" s="216"/>
      <c r="QK124" s="216"/>
      <c r="QL124" s="216"/>
      <c r="QM124" s="216"/>
      <c r="QN124" s="216"/>
      <c r="QO124" s="216"/>
      <c r="QP124" s="216"/>
      <c r="QQ124" s="216"/>
      <c r="QR124" s="216"/>
      <c r="QS124" s="216"/>
      <c r="QT124" s="216"/>
      <c r="QU124" s="216"/>
      <c r="QV124" s="216"/>
      <c r="QW124" s="216"/>
      <c r="QX124" s="216"/>
      <c r="QY124" s="216"/>
      <c r="QZ124" s="216"/>
      <c r="RA124" s="216"/>
      <c r="RB124" s="216"/>
      <c r="RC124" s="216"/>
      <c r="RD124" s="216"/>
      <c r="RE124" s="216"/>
      <c r="RF124" s="216"/>
      <c r="RG124" s="216"/>
      <c r="RH124" s="216"/>
      <c r="RI124" s="216"/>
      <c r="RJ124" s="216"/>
      <c r="RK124" s="216"/>
      <c r="RL124" s="216"/>
      <c r="RM124" s="216"/>
      <c r="RN124" s="216"/>
      <c r="RO124" s="216"/>
      <c r="RP124" s="216"/>
      <c r="RQ124" s="216"/>
      <c r="RR124" s="216"/>
      <c r="RS124" s="216"/>
      <c r="RT124" s="216"/>
      <c r="RU124" s="216"/>
      <c r="RV124" s="216"/>
      <c r="RW124" s="216"/>
      <c r="RX124" s="216"/>
      <c r="RY124" s="216"/>
      <c r="RZ124" s="216"/>
      <c r="SA124" s="216"/>
      <c r="SB124" s="216"/>
      <c r="SC124" s="216"/>
      <c r="SD124" s="216"/>
      <c r="SE124" s="216"/>
      <c r="SF124" s="216"/>
      <c r="SG124" s="216"/>
      <c r="SH124" s="216"/>
      <c r="SI124" s="216"/>
      <c r="SJ124" s="216"/>
      <c r="SK124" s="216"/>
      <c r="SL124" s="216"/>
      <c r="SM124" s="216"/>
      <c r="SN124" s="216"/>
      <c r="SO124" s="216"/>
      <c r="SP124" s="216"/>
      <c r="SQ124" s="216"/>
      <c r="SR124" s="216"/>
      <c r="SS124" s="216"/>
      <c r="ST124" s="216"/>
      <c r="SU124" s="216"/>
      <c r="SV124" s="216"/>
      <c r="SW124" s="216"/>
      <c r="SX124" s="216"/>
      <c r="SY124" s="216"/>
      <c r="SZ124" s="216"/>
      <c r="TA124" s="216"/>
      <c r="TB124" s="216"/>
      <c r="TC124" s="216"/>
      <c r="TD124" s="216"/>
      <c r="TE124" s="216"/>
      <c r="TF124" s="216"/>
      <c r="TG124" s="216"/>
      <c r="TH124" s="216"/>
      <c r="TI124" s="216"/>
      <c r="TJ124" s="216"/>
      <c r="TK124" s="216"/>
      <c r="TL124" s="216"/>
      <c r="TM124" s="216"/>
      <c r="TN124" s="216"/>
      <c r="TO124" s="216"/>
      <c r="TP124" s="216"/>
      <c r="TQ124" s="216"/>
      <c r="TR124" s="216"/>
      <c r="TS124" s="216"/>
      <c r="TT124" s="216"/>
      <c r="TU124" s="216"/>
      <c r="TV124" s="216"/>
      <c r="TW124" s="216"/>
      <c r="TX124" s="216"/>
      <c r="TY124" s="216"/>
      <c r="TZ124" s="216"/>
      <c r="UA124" s="216"/>
      <c r="UB124" s="216"/>
      <c r="UC124" s="216"/>
      <c r="UD124" s="216"/>
      <c r="UE124" s="216"/>
      <c r="UF124" s="216"/>
      <c r="UG124" s="216"/>
      <c r="UH124" s="216"/>
      <c r="UI124" s="216"/>
      <c r="UJ124" s="216"/>
      <c r="UK124" s="216"/>
      <c r="UL124" s="216"/>
      <c r="UM124" s="216"/>
      <c r="UN124" s="216"/>
      <c r="UO124" s="216"/>
      <c r="UP124" s="216"/>
      <c r="UQ124" s="216"/>
      <c r="UR124" s="216"/>
      <c r="US124" s="216"/>
      <c r="UT124" s="216"/>
      <c r="UU124" s="216"/>
      <c r="UV124" s="216"/>
      <c r="UW124" s="216"/>
      <c r="UX124" s="216"/>
      <c r="UY124" s="216"/>
      <c r="UZ124" s="216"/>
      <c r="VA124" s="216"/>
      <c r="VB124" s="216"/>
      <c r="VC124" s="216"/>
      <c r="VD124" s="216"/>
      <c r="VE124" s="216"/>
      <c r="VF124" s="216"/>
      <c r="VG124" s="216"/>
      <c r="VH124" s="216"/>
      <c r="VI124" s="216"/>
      <c r="VJ124" s="216"/>
      <c r="VK124" s="216"/>
      <c r="VL124" s="216"/>
      <c r="VM124" s="216"/>
      <c r="VN124" s="216"/>
      <c r="VO124" s="216"/>
      <c r="VP124" s="216"/>
      <c r="VQ124" s="216"/>
      <c r="VR124" s="216"/>
      <c r="VS124" s="216"/>
      <c r="VT124" s="216"/>
      <c r="VU124" s="216"/>
      <c r="VV124" s="216"/>
      <c r="VW124" s="216"/>
      <c r="VX124" s="216"/>
      <c r="VY124" s="216"/>
      <c r="VZ124" s="216"/>
      <c r="WA124" s="216"/>
      <c r="WB124" s="216"/>
      <c r="WC124" s="216"/>
      <c r="WD124" s="216"/>
      <c r="WE124" s="216"/>
      <c r="WF124" s="216"/>
      <c r="WG124" s="216"/>
      <c r="WH124" s="216"/>
      <c r="WI124" s="216"/>
      <c r="WJ124" s="216"/>
      <c r="WK124" s="216"/>
      <c r="WL124" s="216"/>
      <c r="WM124" s="216"/>
      <c r="WN124" s="216"/>
      <c r="WO124" s="216"/>
      <c r="WP124" s="216"/>
      <c r="WQ124" s="216"/>
      <c r="WR124" s="216"/>
      <c r="WS124" s="216"/>
      <c r="WT124" s="216"/>
      <c r="WU124" s="216"/>
      <c r="WV124" s="216"/>
      <c r="WW124" s="216"/>
      <c r="WX124" s="216"/>
      <c r="WY124" s="216"/>
      <c r="WZ124" s="216"/>
      <c r="XA124" s="216"/>
      <c r="XB124" s="216"/>
      <c r="XC124" s="216"/>
      <c r="XD124" s="216"/>
      <c r="XE124" s="216"/>
      <c r="XF124" s="216"/>
      <c r="XG124" s="216"/>
      <c r="XH124" s="216"/>
      <c r="XI124" s="216"/>
      <c r="XJ124" s="216"/>
      <c r="XK124" s="216"/>
      <c r="XL124" s="216"/>
      <c r="XM124" s="216"/>
      <c r="XN124" s="216"/>
      <c r="XO124" s="216"/>
      <c r="XP124" s="216"/>
      <c r="XQ124" s="216"/>
      <c r="XR124" s="216"/>
      <c r="XS124" s="216"/>
      <c r="XT124" s="216"/>
      <c r="XU124" s="216"/>
      <c r="XV124" s="216"/>
      <c r="XW124" s="216"/>
      <c r="XX124" s="216"/>
      <c r="XY124" s="216"/>
      <c r="XZ124" s="216"/>
      <c r="YA124" s="216"/>
      <c r="YB124" s="216"/>
      <c r="YC124" s="216"/>
      <c r="YD124" s="216"/>
      <c r="YE124" s="216"/>
      <c r="YF124" s="216"/>
      <c r="YG124" s="216"/>
      <c r="YH124" s="216"/>
      <c r="YI124" s="216"/>
      <c r="YJ124" s="216"/>
      <c r="YK124" s="216"/>
      <c r="YL124" s="216"/>
      <c r="YM124" s="216"/>
      <c r="YN124" s="216"/>
      <c r="YO124" s="216"/>
      <c r="YP124" s="216"/>
      <c r="YQ124" s="216"/>
      <c r="YR124" s="216"/>
      <c r="YS124" s="216"/>
      <c r="YT124" s="216"/>
      <c r="YU124" s="216"/>
      <c r="YV124" s="216"/>
      <c r="YW124" s="216"/>
      <c r="YX124" s="216"/>
      <c r="YY124" s="216"/>
      <c r="YZ124" s="216"/>
      <c r="ZA124" s="216"/>
      <c r="ZB124" s="216"/>
      <c r="ZC124" s="216"/>
      <c r="ZD124" s="216"/>
      <c r="ZE124" s="216"/>
      <c r="ZF124" s="216"/>
      <c r="ZG124" s="216"/>
      <c r="ZH124" s="216"/>
      <c r="ZI124" s="216"/>
      <c r="ZJ124" s="216"/>
      <c r="ZK124" s="216"/>
      <c r="ZL124" s="216"/>
      <c r="ZM124" s="216"/>
      <c r="ZN124" s="216"/>
      <c r="ZO124" s="216"/>
      <c r="ZP124" s="216"/>
      <c r="ZQ124" s="216"/>
      <c r="ZR124" s="216"/>
      <c r="ZS124" s="216"/>
      <c r="ZT124" s="216"/>
      <c r="ZU124" s="216"/>
      <c r="ZV124" s="216"/>
      <c r="ZW124" s="216"/>
      <c r="ZX124" s="216"/>
      <c r="ZY124" s="216"/>
      <c r="ZZ124" s="216"/>
      <c r="AAA124" s="216"/>
      <c r="AAB124" s="216"/>
      <c r="AAC124" s="216"/>
      <c r="AAD124" s="216"/>
      <c r="AAE124" s="216"/>
      <c r="AAF124" s="216"/>
      <c r="AAG124" s="216"/>
      <c r="AAH124" s="216"/>
      <c r="AAI124" s="216"/>
      <c r="AAJ124" s="216"/>
      <c r="AAK124" s="216"/>
      <c r="AAL124" s="216"/>
      <c r="AAM124" s="216"/>
      <c r="AAN124" s="216"/>
      <c r="AAO124" s="216"/>
      <c r="AAP124" s="216"/>
      <c r="AAQ124" s="216"/>
      <c r="AAR124" s="216"/>
      <c r="AAS124" s="216"/>
      <c r="AAT124" s="216"/>
      <c r="AAU124" s="216"/>
      <c r="AAV124" s="216"/>
      <c r="AAW124" s="216"/>
      <c r="AAX124" s="216"/>
      <c r="AAY124" s="216"/>
      <c r="AAZ124" s="216"/>
      <c r="ABA124" s="216"/>
      <c r="ABB124" s="216"/>
      <c r="ABC124" s="216"/>
      <c r="ABD124" s="216"/>
      <c r="ABE124" s="216"/>
      <c r="ABF124" s="216"/>
      <c r="ABG124" s="216"/>
      <c r="ABH124" s="216"/>
      <c r="ABI124" s="216"/>
      <c r="ABJ124" s="216"/>
      <c r="ABK124" s="216"/>
      <c r="ABL124" s="216"/>
      <c r="ABM124" s="216"/>
      <c r="ABN124" s="216"/>
      <c r="ABO124" s="216"/>
      <c r="ABP124" s="216"/>
      <c r="ABQ124" s="216"/>
      <c r="ABR124" s="216"/>
      <c r="ABS124" s="216"/>
      <c r="ABT124" s="216"/>
      <c r="ABU124" s="216"/>
      <c r="ABV124" s="216"/>
      <c r="ABW124" s="216"/>
      <c r="ABX124" s="216"/>
      <c r="ABY124" s="216"/>
      <c r="ABZ124" s="216"/>
      <c r="ACA124" s="216"/>
      <c r="ACB124" s="216"/>
      <c r="ACC124" s="216"/>
      <c r="ACD124" s="216"/>
      <c r="ACE124" s="216"/>
      <c r="ACF124" s="216"/>
      <c r="ACG124" s="216"/>
      <c r="ACH124" s="216"/>
      <c r="ACI124" s="216"/>
      <c r="ACJ124" s="216"/>
      <c r="ACK124" s="216"/>
      <c r="ACL124" s="216"/>
      <c r="ACM124" s="216"/>
      <c r="ACN124" s="216"/>
      <c r="ACO124" s="216"/>
      <c r="ACP124" s="216"/>
      <c r="ACQ124" s="216"/>
      <c r="ACR124" s="216"/>
      <c r="ACS124" s="216"/>
      <c r="ACT124" s="216"/>
      <c r="ACU124" s="216"/>
      <c r="ACV124" s="216"/>
      <c r="ACW124" s="216"/>
      <c r="ACX124" s="216"/>
      <c r="ACY124" s="216"/>
      <c r="ACZ124" s="216"/>
      <c r="ADA124" s="216"/>
      <c r="ADB124" s="216"/>
      <c r="ADC124" s="216"/>
      <c r="ADD124" s="216"/>
      <c r="ADE124" s="216"/>
      <c r="ADF124" s="216"/>
      <c r="ADG124" s="216"/>
      <c r="ADH124" s="216"/>
      <c r="ADI124" s="216"/>
      <c r="ADJ124" s="216"/>
      <c r="ADK124" s="216"/>
      <c r="ADL124" s="216"/>
      <c r="ADM124" s="216"/>
      <c r="ADN124" s="216"/>
      <c r="ADO124" s="216"/>
      <c r="ADP124" s="216"/>
      <c r="ADQ124" s="216"/>
      <c r="ADR124" s="216"/>
      <c r="ADS124" s="216"/>
      <c r="ADT124" s="216"/>
      <c r="ADU124" s="216"/>
      <c r="ADV124" s="216"/>
      <c r="ADW124" s="216"/>
      <c r="ADX124" s="216"/>
      <c r="ADY124" s="216"/>
      <c r="ADZ124" s="216"/>
      <c r="AEA124" s="216"/>
      <c r="AEB124" s="216"/>
      <c r="AEC124" s="216"/>
      <c r="AED124" s="216"/>
      <c r="AEE124" s="216"/>
      <c r="AEF124" s="216"/>
      <c r="AEG124" s="216"/>
      <c r="AEH124" s="216"/>
      <c r="AEI124" s="216"/>
      <c r="AEJ124" s="216"/>
      <c r="AEK124" s="216"/>
      <c r="AEL124" s="216"/>
      <c r="AEM124" s="216"/>
      <c r="AEN124" s="216"/>
      <c r="AEO124" s="216"/>
      <c r="AEP124" s="216"/>
      <c r="AEQ124" s="216"/>
      <c r="AER124" s="216"/>
      <c r="AES124" s="216"/>
      <c r="AET124" s="216"/>
      <c r="AEU124" s="216"/>
      <c r="AEV124" s="216"/>
      <c r="AEW124" s="216"/>
      <c r="AEX124" s="216"/>
      <c r="AEY124" s="216"/>
      <c r="AEZ124" s="216"/>
      <c r="AFA124" s="216"/>
      <c r="AFB124" s="216"/>
      <c r="AFC124" s="216"/>
      <c r="AFD124" s="216"/>
      <c r="AFE124" s="216"/>
      <c r="AFF124" s="216"/>
      <c r="AFG124" s="216"/>
      <c r="AFH124" s="216"/>
      <c r="AFI124" s="216"/>
      <c r="AFJ124" s="216"/>
      <c r="AFK124" s="216"/>
      <c r="AFL124" s="216"/>
      <c r="AFM124" s="216"/>
      <c r="AFN124" s="216"/>
      <c r="AFO124" s="216"/>
      <c r="AFP124" s="216"/>
      <c r="AFQ124" s="216"/>
      <c r="AFR124" s="216"/>
      <c r="AFS124" s="216"/>
      <c r="AFT124" s="216"/>
      <c r="AFU124" s="216"/>
      <c r="AFV124" s="216"/>
      <c r="AFW124" s="216"/>
      <c r="AFX124" s="216"/>
      <c r="AFY124" s="216"/>
      <c r="AFZ124" s="216"/>
      <c r="AGA124" s="216"/>
      <c r="AGB124" s="216"/>
      <c r="AGC124" s="216"/>
      <c r="AGD124" s="216"/>
      <c r="AGE124" s="216"/>
      <c r="AGF124" s="216"/>
      <c r="AGG124" s="216"/>
      <c r="AGH124" s="216"/>
      <c r="AGI124" s="216"/>
      <c r="AGJ124" s="216"/>
      <c r="AGK124" s="216"/>
      <c r="AGL124" s="216"/>
      <c r="AGM124" s="216"/>
      <c r="AGN124" s="216"/>
      <c r="AGO124" s="216"/>
      <c r="AGP124" s="216"/>
      <c r="AGQ124" s="216"/>
      <c r="AGR124" s="216"/>
      <c r="AGS124" s="216"/>
      <c r="AGT124" s="216"/>
      <c r="AGU124" s="216"/>
      <c r="AGV124" s="216"/>
      <c r="AGW124" s="216"/>
      <c r="AGX124" s="216"/>
      <c r="AGY124" s="216"/>
      <c r="AGZ124" s="216"/>
      <c r="AHA124" s="216"/>
      <c r="AHB124" s="216"/>
      <c r="AHC124" s="216"/>
      <c r="AHD124" s="216"/>
      <c r="AHE124" s="216"/>
      <c r="AHF124" s="216"/>
      <c r="AHG124" s="216"/>
      <c r="AHH124" s="216"/>
      <c r="AHI124" s="216"/>
      <c r="AHJ124" s="216"/>
      <c r="AHK124" s="216"/>
      <c r="AHL124" s="216"/>
      <c r="AHM124" s="216"/>
      <c r="AHN124" s="216"/>
      <c r="AHO124" s="216"/>
      <c r="AHP124" s="216"/>
      <c r="AHQ124" s="216"/>
      <c r="AHR124" s="216"/>
      <c r="AHS124" s="216"/>
      <c r="AHT124" s="216"/>
      <c r="AHU124" s="216"/>
      <c r="AHV124" s="216"/>
      <c r="AHW124" s="216"/>
      <c r="AHX124" s="216"/>
      <c r="AHY124" s="216"/>
      <c r="AHZ124" s="216"/>
      <c r="AIA124" s="216"/>
      <c r="AIB124" s="216"/>
      <c r="AIC124" s="216"/>
      <c r="AID124" s="216"/>
      <c r="AIE124" s="216"/>
      <c r="AIF124" s="216"/>
      <c r="AIG124" s="216"/>
      <c r="AIH124" s="216"/>
      <c r="AII124" s="216"/>
      <c r="AIJ124" s="216"/>
      <c r="AIK124" s="216"/>
      <c r="AIL124" s="216"/>
      <c r="AIM124" s="216"/>
      <c r="AIN124" s="216"/>
      <c r="AIO124" s="216"/>
      <c r="AIP124" s="216"/>
      <c r="AIQ124" s="216"/>
      <c r="AIR124" s="216"/>
      <c r="AIS124" s="216"/>
      <c r="AIT124" s="216"/>
      <c r="AIU124" s="216"/>
      <c r="AIV124" s="216"/>
      <c r="AIW124" s="216"/>
      <c r="AIX124" s="216"/>
      <c r="AIY124" s="216"/>
      <c r="AIZ124" s="216"/>
      <c r="AJA124" s="216"/>
      <c r="AJB124" s="216"/>
      <c r="AJC124" s="216"/>
      <c r="AJD124" s="216"/>
      <c r="AJE124" s="216"/>
      <c r="AJF124" s="216"/>
      <c r="AJG124" s="216"/>
      <c r="AJH124" s="216"/>
      <c r="AJI124" s="216"/>
      <c r="AJJ124" s="216"/>
      <c r="AJK124" s="216"/>
      <c r="AJL124" s="216"/>
      <c r="AJM124" s="216"/>
      <c r="AJN124" s="216"/>
      <c r="AJO124" s="216"/>
      <c r="AJP124" s="216"/>
      <c r="AJQ124" s="216"/>
      <c r="AJR124" s="216"/>
      <c r="AJS124" s="216"/>
      <c r="AJT124" s="216"/>
      <c r="AJU124" s="216"/>
      <c r="AJV124" s="216"/>
      <c r="AJW124" s="216"/>
      <c r="AJX124" s="216"/>
      <c r="AJY124" s="216"/>
      <c r="AJZ124" s="216"/>
      <c r="AKA124" s="216"/>
      <c r="AKB124" s="216"/>
      <c r="AKC124" s="216"/>
      <c r="AKD124" s="216"/>
      <c r="AKE124" s="216"/>
      <c r="AKF124" s="216"/>
      <c r="AKG124" s="216"/>
      <c r="AKH124" s="216"/>
      <c r="AKI124" s="216"/>
      <c r="AKJ124" s="216"/>
      <c r="AKK124" s="216"/>
      <c r="AKL124" s="216"/>
      <c r="AKM124" s="216"/>
      <c r="AKN124" s="216"/>
      <c r="AKO124" s="216"/>
      <c r="AKP124" s="216"/>
      <c r="AKQ124" s="216"/>
      <c r="AKR124" s="216"/>
      <c r="AKS124" s="216"/>
      <c r="AKT124" s="216"/>
      <c r="AKU124" s="216"/>
      <c r="AKV124" s="216"/>
      <c r="AKW124" s="216"/>
      <c r="AKX124" s="216"/>
      <c r="AKY124" s="216"/>
      <c r="AKZ124" s="216"/>
      <c r="ALA124" s="216"/>
      <c r="ALB124" s="216"/>
      <c r="ALC124" s="216"/>
      <c r="ALD124" s="216"/>
      <c r="ALE124" s="216"/>
      <c r="ALF124" s="216"/>
      <c r="ALG124" s="216"/>
      <c r="ALH124" s="216"/>
      <c r="ALI124" s="216"/>
      <c r="ALJ124" s="216"/>
      <c r="ALK124" s="216"/>
      <c r="ALL124" s="216"/>
      <c r="ALM124" s="216"/>
      <c r="ALN124" s="216"/>
      <c r="ALO124" s="216"/>
      <c r="ALP124" s="216"/>
      <c r="ALQ124" s="216"/>
      <c r="ALR124" s="216"/>
      <c r="ALS124" s="216"/>
      <c r="ALT124" s="216"/>
      <c r="ALU124" s="216"/>
      <c r="ALV124" s="216"/>
      <c r="ALW124" s="216"/>
      <c r="ALX124" s="216"/>
      <c r="ALY124" s="216"/>
      <c r="ALZ124" s="216"/>
      <c r="AMA124" s="216"/>
      <c r="AMB124" s="216"/>
      <c r="AMC124" s="216"/>
      <c r="AMD124" s="216"/>
      <c r="AME124" s="216"/>
      <c r="AMF124" s="216"/>
      <c r="AMG124" s="216"/>
      <c r="AMH124" s="216"/>
      <c r="AMI124" s="216"/>
      <c r="AMJ124" s="216"/>
      <c r="AMK124" s="216"/>
      <c r="AML124" s="216"/>
      <c r="AMM124" s="216"/>
      <c r="AMN124" s="216"/>
      <c r="AMO124" s="216"/>
      <c r="AMP124" s="216"/>
      <c r="AMQ124" s="216"/>
      <c r="AMR124" s="216"/>
      <c r="AMS124" s="216"/>
      <c r="AMT124" s="216"/>
      <c r="AMU124" s="216"/>
      <c r="AMV124" s="216"/>
      <c r="AMW124" s="216"/>
      <c r="AMX124" s="216"/>
      <c r="AMY124" s="216"/>
      <c r="AMZ124" s="216"/>
      <c r="ANA124" s="216"/>
      <c r="ANB124" s="216"/>
      <c r="ANC124" s="216"/>
      <c r="AND124" s="216"/>
      <c r="ANE124" s="216"/>
      <c r="ANF124" s="216"/>
      <c r="ANG124" s="216"/>
      <c r="ANH124" s="216"/>
      <c r="ANI124" s="216"/>
      <c r="ANJ124" s="216"/>
      <c r="ANK124" s="216"/>
      <c r="ANL124" s="216"/>
      <c r="ANM124" s="216"/>
      <c r="ANN124" s="216"/>
      <c r="ANO124" s="216"/>
      <c r="ANP124" s="216"/>
      <c r="ANQ124" s="216"/>
      <c r="ANR124" s="216"/>
      <c r="ANS124" s="216"/>
      <c r="ANT124" s="216"/>
      <c r="ANU124" s="216"/>
      <c r="ANV124" s="216"/>
      <c r="ANW124" s="216"/>
      <c r="ANX124" s="216"/>
      <c r="ANY124" s="216"/>
      <c r="ANZ124" s="216"/>
      <c r="AOA124" s="216"/>
      <c r="AOB124" s="216"/>
      <c r="AOC124" s="216"/>
      <c r="AOD124" s="216"/>
      <c r="AOE124" s="216"/>
      <c r="AOF124" s="216"/>
      <c r="AOG124" s="216"/>
      <c r="AOH124" s="216"/>
      <c r="AOI124" s="216"/>
      <c r="AOJ124" s="216"/>
      <c r="AOK124" s="216"/>
      <c r="AOL124" s="216"/>
      <c r="AOM124" s="216"/>
      <c r="AON124" s="216"/>
      <c r="AOO124" s="216"/>
      <c r="AOP124" s="216"/>
      <c r="AOQ124" s="216"/>
      <c r="AOR124" s="216"/>
      <c r="AOS124" s="216"/>
      <c r="AOT124" s="216"/>
      <c r="AOU124" s="216"/>
      <c r="AOV124" s="216"/>
      <c r="AOW124" s="216"/>
      <c r="AOX124" s="216"/>
      <c r="AOY124" s="216"/>
      <c r="AOZ124" s="216"/>
      <c r="APA124" s="216"/>
      <c r="APB124" s="216"/>
      <c r="APC124" s="216"/>
      <c r="APD124" s="216"/>
      <c r="APE124" s="216"/>
      <c r="APF124" s="216"/>
      <c r="APG124" s="216"/>
      <c r="APH124" s="216"/>
      <c r="API124" s="216"/>
      <c r="APJ124" s="216"/>
      <c r="APK124" s="216"/>
      <c r="APL124" s="216"/>
      <c r="APM124" s="216"/>
      <c r="APN124" s="216"/>
      <c r="APO124" s="216"/>
      <c r="APP124" s="216"/>
      <c r="APQ124" s="216"/>
      <c r="APR124" s="216"/>
      <c r="APS124" s="216"/>
      <c r="APT124" s="216"/>
      <c r="APU124" s="216"/>
      <c r="APV124" s="216"/>
      <c r="APW124" s="216"/>
      <c r="APX124" s="216"/>
      <c r="APY124" s="216"/>
      <c r="APZ124" s="216"/>
      <c r="AQA124" s="216"/>
      <c r="AQB124" s="216"/>
      <c r="AQC124" s="216"/>
      <c r="AQD124" s="216"/>
      <c r="AQE124" s="216"/>
      <c r="AQF124" s="216"/>
      <c r="AQG124" s="216"/>
      <c r="AQH124" s="216"/>
      <c r="AQI124" s="216"/>
      <c r="AQJ124" s="216"/>
      <c r="AQK124" s="216"/>
      <c r="AQL124" s="216"/>
      <c r="AQM124" s="216"/>
      <c r="AQN124" s="216"/>
      <c r="AQO124" s="216"/>
      <c r="AQP124" s="216"/>
      <c r="AQQ124" s="216"/>
      <c r="AQR124" s="216"/>
      <c r="AQS124" s="216"/>
      <c r="AQT124" s="216"/>
      <c r="AQU124" s="216"/>
      <c r="AQV124" s="216"/>
      <c r="AQW124" s="216"/>
      <c r="AQX124" s="216"/>
      <c r="AQY124" s="216"/>
      <c r="AQZ124" s="216"/>
      <c r="ARA124" s="216"/>
      <c r="ARB124" s="216"/>
      <c r="ARC124" s="216"/>
      <c r="ARD124" s="216"/>
      <c r="ARE124" s="216"/>
      <c r="ARF124" s="216"/>
      <c r="ARG124" s="216"/>
      <c r="ARH124" s="216"/>
      <c r="ARI124" s="216"/>
      <c r="ARJ124" s="216"/>
      <c r="ARK124" s="216"/>
      <c r="ARL124" s="216"/>
      <c r="ARM124" s="216"/>
      <c r="ARN124" s="216"/>
      <c r="ARO124" s="216"/>
      <c r="ARP124" s="216"/>
      <c r="ARQ124" s="216"/>
      <c r="ARR124" s="216"/>
      <c r="ARS124" s="216"/>
      <c r="ART124" s="216"/>
      <c r="ARU124" s="216"/>
      <c r="ARV124" s="216"/>
      <c r="ARW124" s="216"/>
      <c r="ARX124" s="216"/>
      <c r="ARY124" s="216"/>
      <c r="ARZ124" s="216"/>
      <c r="ASA124" s="216"/>
      <c r="ASB124" s="216"/>
      <c r="ASC124" s="216"/>
      <c r="ASD124" s="216"/>
      <c r="ASE124" s="216"/>
      <c r="ASF124" s="216"/>
      <c r="ASG124" s="216"/>
      <c r="ASH124" s="216"/>
      <c r="ASI124" s="216"/>
      <c r="ASJ124" s="216"/>
      <c r="ASK124" s="216"/>
      <c r="ASL124" s="216"/>
      <c r="ASM124" s="216"/>
      <c r="ASN124" s="216"/>
      <c r="ASO124" s="216"/>
      <c r="ASP124" s="216"/>
      <c r="ASQ124" s="216"/>
      <c r="ASR124" s="216"/>
      <c r="ASS124" s="216"/>
      <c r="AST124" s="216"/>
      <c r="ASU124" s="216"/>
      <c r="ASV124" s="216"/>
      <c r="ASW124" s="216"/>
      <c r="ASX124" s="216"/>
      <c r="ASY124" s="216"/>
      <c r="ASZ124" s="216"/>
      <c r="ATA124" s="216"/>
      <c r="ATB124" s="216"/>
      <c r="ATC124" s="216"/>
      <c r="ATD124" s="216"/>
      <c r="ATE124" s="216"/>
      <c r="ATF124" s="216"/>
      <c r="ATG124" s="216"/>
      <c r="ATH124" s="216"/>
      <c r="ATI124" s="216"/>
      <c r="ATJ124" s="216"/>
      <c r="ATK124" s="216"/>
      <c r="ATL124" s="216"/>
      <c r="ATM124" s="216"/>
      <c r="ATN124" s="216"/>
      <c r="ATO124" s="216"/>
      <c r="ATP124" s="216"/>
      <c r="ATQ124" s="216"/>
      <c r="ATR124" s="216"/>
      <c r="ATS124" s="216"/>
      <c r="ATT124" s="216"/>
      <c r="ATU124" s="216"/>
      <c r="ATV124" s="216"/>
      <c r="ATW124" s="216"/>
      <c r="ATX124" s="216"/>
      <c r="ATY124" s="216"/>
      <c r="ATZ124" s="216"/>
      <c r="AUA124" s="216"/>
      <c r="AUB124" s="216"/>
      <c r="AUC124" s="216"/>
      <c r="AUD124" s="216"/>
      <c r="AUE124" s="216"/>
      <c r="AUF124" s="216"/>
      <c r="AUG124" s="216"/>
      <c r="AUH124" s="216"/>
      <c r="AUI124" s="216"/>
      <c r="AUJ124" s="216"/>
      <c r="AUK124" s="216"/>
      <c r="AUL124" s="216"/>
      <c r="AUM124" s="216"/>
      <c r="AUN124" s="216"/>
      <c r="AUO124" s="216"/>
      <c r="AUP124" s="216"/>
      <c r="AUQ124" s="216"/>
      <c r="AUR124" s="216"/>
      <c r="AUS124" s="216"/>
      <c r="AUT124" s="216"/>
      <c r="AUU124" s="216"/>
      <c r="AUV124" s="216"/>
      <c r="AUW124" s="216"/>
      <c r="AUX124" s="216"/>
      <c r="AUY124" s="216"/>
      <c r="AUZ124" s="216"/>
      <c r="AVA124" s="216"/>
      <c r="AVB124" s="216"/>
      <c r="AVC124" s="216"/>
      <c r="AVD124" s="216"/>
      <c r="AVE124" s="216"/>
      <c r="AVF124" s="216"/>
      <c r="AVG124" s="216"/>
      <c r="AVH124" s="216"/>
      <c r="AVI124" s="216"/>
      <c r="AVJ124" s="216"/>
      <c r="AVK124" s="216"/>
      <c r="AVL124" s="216"/>
      <c r="AVM124" s="216"/>
      <c r="AVN124" s="216"/>
      <c r="AVO124" s="216"/>
      <c r="AVP124" s="216"/>
      <c r="AVQ124" s="216"/>
      <c r="AVR124" s="216"/>
      <c r="AVS124" s="216"/>
      <c r="AVT124" s="216"/>
      <c r="AVU124" s="216"/>
      <c r="AVV124" s="216"/>
      <c r="AVW124" s="216"/>
      <c r="AVX124" s="216"/>
      <c r="AVY124" s="216"/>
      <c r="AVZ124" s="216"/>
      <c r="AWA124" s="216"/>
      <c r="AWB124" s="216"/>
      <c r="AWC124" s="216"/>
      <c r="AWD124" s="216"/>
      <c r="AWE124" s="216"/>
      <c r="AWF124" s="216"/>
      <c r="AWG124" s="216"/>
      <c r="AWH124" s="216"/>
      <c r="AWI124" s="216"/>
      <c r="AWJ124" s="216"/>
      <c r="AWK124" s="216"/>
      <c r="AWL124" s="216"/>
      <c r="AWM124" s="216"/>
      <c r="AWN124" s="216"/>
      <c r="AWO124" s="216"/>
      <c r="AWP124" s="216"/>
      <c r="AWQ124" s="216"/>
      <c r="AWR124" s="216"/>
      <c r="AWS124" s="216"/>
      <c r="AWT124" s="216"/>
      <c r="AWU124" s="216"/>
      <c r="AWV124" s="216"/>
      <c r="AWW124" s="216"/>
      <c r="AWX124" s="216"/>
      <c r="AWY124" s="216"/>
      <c r="AWZ124" s="216"/>
      <c r="AXA124" s="216"/>
      <c r="AXB124" s="216"/>
      <c r="AXC124" s="216"/>
      <c r="AXD124" s="216"/>
      <c r="AXE124" s="216"/>
      <c r="AXF124" s="216"/>
      <c r="AXG124" s="216"/>
      <c r="AXH124" s="216"/>
      <c r="AXI124" s="216"/>
      <c r="AXJ124" s="216"/>
      <c r="AXK124" s="216"/>
      <c r="AXL124" s="216"/>
      <c r="AXM124" s="216"/>
      <c r="AXN124" s="216"/>
      <c r="AXO124" s="216"/>
      <c r="AXP124" s="216"/>
      <c r="AXQ124" s="216"/>
      <c r="AXR124" s="216"/>
      <c r="AXS124" s="216"/>
      <c r="AXT124" s="216"/>
      <c r="AXU124" s="216"/>
      <c r="AXV124" s="216"/>
      <c r="AXW124" s="216"/>
      <c r="AXX124" s="216"/>
      <c r="AXY124" s="216"/>
      <c r="AXZ124" s="216"/>
      <c r="AYA124" s="216"/>
      <c r="AYB124" s="216"/>
      <c r="AYC124" s="216"/>
      <c r="AYD124" s="216"/>
      <c r="AYE124" s="216"/>
      <c r="AYF124" s="216"/>
      <c r="AYG124" s="216"/>
      <c r="AYH124" s="216"/>
      <c r="AYI124" s="216"/>
      <c r="AYJ124" s="216"/>
      <c r="AYK124" s="216"/>
      <c r="AYL124" s="216"/>
      <c r="AYM124" s="216"/>
      <c r="AYN124" s="216"/>
      <c r="AYO124" s="216"/>
      <c r="AYP124" s="216"/>
      <c r="AYQ124" s="216"/>
      <c r="AYR124" s="216"/>
      <c r="AYS124" s="216"/>
      <c r="AYT124" s="216"/>
      <c r="AYU124" s="216"/>
      <c r="AYV124" s="216"/>
      <c r="AYW124" s="216"/>
      <c r="AYX124" s="216"/>
      <c r="AYY124" s="216"/>
      <c r="AYZ124" s="216"/>
      <c r="AZA124" s="216"/>
      <c r="AZB124" s="216"/>
      <c r="AZC124" s="216"/>
      <c r="AZD124" s="216"/>
      <c r="AZE124" s="216"/>
      <c r="AZF124" s="216"/>
      <c r="AZG124" s="216"/>
      <c r="AZH124" s="216"/>
      <c r="AZI124" s="216"/>
      <c r="AZJ124" s="216"/>
      <c r="AZK124" s="216"/>
      <c r="AZL124" s="216"/>
      <c r="AZM124" s="216"/>
      <c r="AZN124" s="216"/>
      <c r="AZO124" s="216"/>
      <c r="AZP124" s="216"/>
      <c r="AZQ124" s="216"/>
      <c r="AZR124" s="216"/>
      <c r="AZS124" s="216"/>
      <c r="AZT124" s="216"/>
      <c r="AZU124" s="216"/>
      <c r="AZV124" s="216"/>
      <c r="AZW124" s="216"/>
      <c r="AZX124" s="216"/>
      <c r="AZY124" s="216"/>
      <c r="AZZ124" s="216"/>
      <c r="BAA124" s="216"/>
      <c r="BAB124" s="216"/>
      <c r="BAC124" s="216"/>
      <c r="BAD124" s="216"/>
      <c r="BAE124" s="216"/>
      <c r="BAF124" s="216"/>
      <c r="BAG124" s="216"/>
      <c r="BAH124" s="216"/>
      <c r="BAI124" s="216"/>
      <c r="BAJ124" s="216"/>
      <c r="BAK124" s="216"/>
      <c r="BAL124" s="216"/>
      <c r="BAM124" s="216"/>
      <c r="BAN124" s="216"/>
      <c r="BAO124" s="216"/>
      <c r="BAP124" s="216"/>
      <c r="BAQ124" s="216"/>
      <c r="BAR124" s="216"/>
      <c r="BAS124" s="216"/>
      <c r="BAT124" s="216"/>
      <c r="BAU124" s="216"/>
      <c r="BAV124" s="216"/>
      <c r="BAW124" s="216"/>
      <c r="BAX124" s="216"/>
      <c r="BAY124" s="216"/>
      <c r="BAZ124" s="216"/>
      <c r="BBA124" s="216"/>
      <c r="BBB124" s="216"/>
      <c r="BBC124" s="216"/>
      <c r="BBD124" s="216"/>
      <c r="BBE124" s="216"/>
      <c r="BBF124" s="216"/>
      <c r="BBG124" s="216"/>
      <c r="BBH124" s="216"/>
      <c r="BBI124" s="216"/>
      <c r="BBJ124" s="216"/>
      <c r="BBK124" s="216"/>
      <c r="BBL124" s="216"/>
      <c r="BBM124" s="216"/>
      <c r="BBN124" s="216"/>
      <c r="BBO124" s="216"/>
      <c r="BBP124" s="216"/>
      <c r="BBQ124" s="216"/>
      <c r="BBR124" s="216"/>
      <c r="BBS124" s="216"/>
      <c r="BBT124" s="216"/>
      <c r="BBU124" s="216"/>
      <c r="BBV124" s="216"/>
      <c r="BBW124" s="216"/>
      <c r="BBX124" s="216"/>
      <c r="BBY124" s="216"/>
      <c r="BBZ124" s="216"/>
      <c r="BCA124" s="216"/>
      <c r="BCB124" s="216"/>
      <c r="BCC124" s="216"/>
      <c r="BCD124" s="216"/>
      <c r="BCE124" s="216"/>
      <c r="BCF124" s="216"/>
      <c r="BCG124" s="216"/>
      <c r="BCH124" s="216"/>
      <c r="BCI124" s="216"/>
      <c r="BCJ124" s="216"/>
      <c r="BCK124" s="216"/>
      <c r="BCL124" s="216"/>
      <c r="BCM124" s="216"/>
      <c r="BCN124" s="216"/>
      <c r="BCO124" s="216"/>
      <c r="BCP124" s="216"/>
      <c r="BCQ124" s="216"/>
      <c r="BCR124" s="216"/>
      <c r="BCS124" s="216"/>
      <c r="BCT124" s="216"/>
      <c r="BCU124" s="216"/>
      <c r="BCV124" s="216"/>
      <c r="BCW124" s="216"/>
      <c r="BCX124" s="216"/>
      <c r="BCY124" s="216"/>
      <c r="BCZ124" s="216"/>
      <c r="BDA124" s="216"/>
      <c r="BDB124" s="216"/>
      <c r="BDC124" s="216"/>
      <c r="BDD124" s="216"/>
      <c r="BDE124" s="216"/>
      <c r="BDF124" s="216"/>
      <c r="BDG124" s="216"/>
      <c r="BDH124" s="216"/>
      <c r="BDI124" s="216"/>
      <c r="BDJ124" s="216"/>
      <c r="BDK124" s="216"/>
      <c r="BDL124" s="216"/>
      <c r="BDM124" s="216"/>
      <c r="BDN124" s="216"/>
      <c r="BDO124" s="216"/>
      <c r="BDP124" s="216"/>
      <c r="BDQ124" s="216"/>
      <c r="BDR124" s="216"/>
      <c r="BDS124" s="216"/>
      <c r="BDT124" s="216"/>
      <c r="BDU124" s="216"/>
      <c r="BDV124" s="216"/>
      <c r="BDW124" s="216"/>
      <c r="BDX124" s="216"/>
      <c r="BDY124" s="216"/>
      <c r="BDZ124" s="216"/>
      <c r="BEA124" s="216"/>
      <c r="BEB124" s="216"/>
      <c r="BEC124" s="216"/>
      <c r="BED124" s="216"/>
      <c r="BEE124" s="216"/>
      <c r="BEF124" s="216"/>
      <c r="BEG124" s="216"/>
      <c r="BEH124" s="216"/>
      <c r="BEI124" s="216"/>
      <c r="BEJ124" s="216"/>
      <c r="BEK124" s="216"/>
      <c r="BEL124" s="216"/>
      <c r="BEM124" s="216"/>
      <c r="BEN124" s="216"/>
      <c r="BEO124" s="216"/>
      <c r="BEP124" s="216"/>
      <c r="BEQ124" s="216"/>
      <c r="BER124" s="216"/>
      <c r="BES124" s="216"/>
      <c r="BET124" s="216"/>
      <c r="BEU124" s="216"/>
      <c r="BEV124" s="216"/>
      <c r="BEW124" s="216"/>
      <c r="BEX124" s="216"/>
      <c r="BEY124" s="216"/>
      <c r="BEZ124" s="216"/>
      <c r="BFA124" s="216"/>
      <c r="BFB124" s="216"/>
      <c r="BFC124" s="216"/>
      <c r="BFD124" s="216"/>
      <c r="BFE124" s="216"/>
      <c r="BFF124" s="216"/>
      <c r="BFG124" s="216"/>
      <c r="BFH124" s="216"/>
      <c r="BFI124" s="216"/>
      <c r="BFJ124" s="216"/>
      <c r="BFK124" s="216"/>
      <c r="BFL124" s="216"/>
      <c r="BFM124" s="216"/>
      <c r="BFN124" s="216"/>
      <c r="BFO124" s="216"/>
      <c r="BFP124" s="216"/>
      <c r="BFQ124" s="216"/>
      <c r="BFR124" s="216"/>
      <c r="BFS124" s="216"/>
      <c r="BFT124" s="216"/>
      <c r="BFU124" s="216"/>
      <c r="BFV124" s="216"/>
      <c r="BFW124" s="216"/>
      <c r="BFX124" s="216"/>
      <c r="BFY124" s="216"/>
      <c r="BFZ124" s="216"/>
      <c r="BGA124" s="216"/>
      <c r="BGB124" s="216"/>
      <c r="BGC124" s="216"/>
      <c r="BGD124" s="216"/>
      <c r="BGE124" s="216"/>
      <c r="BGF124" s="216"/>
      <c r="BGG124" s="216"/>
      <c r="BGH124" s="216"/>
      <c r="BGI124" s="216"/>
      <c r="BGJ124" s="216"/>
      <c r="BGK124" s="216"/>
      <c r="BGL124" s="216"/>
      <c r="BGM124" s="216"/>
      <c r="BGN124" s="216"/>
      <c r="BGO124" s="216"/>
      <c r="BGP124" s="216"/>
      <c r="BGQ124" s="216"/>
      <c r="BGR124" s="216"/>
      <c r="BGS124" s="216"/>
      <c r="BGT124" s="216"/>
      <c r="BGU124" s="216"/>
      <c r="BGV124" s="216"/>
      <c r="BGW124" s="216"/>
      <c r="BGX124" s="216"/>
      <c r="BGY124" s="216"/>
      <c r="BGZ124" s="216"/>
      <c r="BHA124" s="216"/>
      <c r="BHB124" s="216"/>
      <c r="BHC124" s="216"/>
      <c r="BHD124" s="216"/>
      <c r="BHE124" s="216"/>
      <c r="BHF124" s="216"/>
      <c r="BHG124" s="216"/>
      <c r="BHH124" s="216"/>
      <c r="BHI124" s="216"/>
      <c r="BHJ124" s="216"/>
      <c r="BHK124" s="216"/>
      <c r="BHL124" s="216"/>
      <c r="BHM124" s="216"/>
      <c r="BHN124" s="216"/>
      <c r="BHO124" s="216"/>
      <c r="BHP124" s="216"/>
      <c r="BHQ124" s="216"/>
      <c r="BHR124" s="216"/>
      <c r="BHS124" s="216"/>
      <c r="BHT124" s="216"/>
      <c r="BHU124" s="216"/>
      <c r="BHV124" s="216"/>
      <c r="BHW124" s="216"/>
      <c r="BHX124" s="216"/>
      <c r="BHY124" s="216"/>
      <c r="BHZ124" s="216"/>
      <c r="BIA124" s="216"/>
      <c r="BIB124" s="216"/>
      <c r="BIC124" s="216"/>
      <c r="BID124" s="216"/>
      <c r="BIE124" s="216"/>
      <c r="BIF124" s="216"/>
      <c r="BIG124" s="216"/>
      <c r="BIH124" s="216"/>
      <c r="BII124" s="216"/>
      <c r="BIJ124" s="216"/>
      <c r="BIK124" s="216"/>
      <c r="BIL124" s="216"/>
      <c r="BIM124" s="216"/>
      <c r="BIN124" s="216"/>
      <c r="BIO124" s="216"/>
      <c r="BIP124" s="216"/>
      <c r="BIQ124" s="216"/>
      <c r="BIR124" s="216"/>
      <c r="BIS124" s="216"/>
      <c r="BIT124" s="216"/>
      <c r="BIU124" s="216"/>
      <c r="BIV124" s="216"/>
      <c r="BIW124" s="216"/>
      <c r="BIX124" s="216"/>
      <c r="BIY124" s="216"/>
      <c r="BIZ124" s="216"/>
      <c r="BJA124" s="216"/>
      <c r="BJB124" s="216"/>
      <c r="BJC124" s="216"/>
      <c r="BJD124" s="216"/>
      <c r="BJE124" s="216"/>
      <c r="BJF124" s="216"/>
      <c r="BJG124" s="216"/>
      <c r="BJH124" s="216"/>
      <c r="BJI124" s="216"/>
      <c r="BJJ124" s="216"/>
      <c r="BJK124" s="216"/>
      <c r="BJL124" s="216"/>
      <c r="BJM124" s="216"/>
      <c r="BJN124" s="216"/>
      <c r="BJO124" s="216"/>
      <c r="BJP124" s="216"/>
      <c r="BJQ124" s="216"/>
      <c r="BJR124" s="216"/>
      <c r="BJS124" s="216"/>
      <c r="BJT124" s="216"/>
      <c r="BJU124" s="216"/>
      <c r="BJV124" s="216"/>
      <c r="BJW124" s="216"/>
      <c r="BJX124" s="216"/>
      <c r="BJY124" s="216"/>
      <c r="BJZ124" s="216"/>
      <c r="BKA124" s="216"/>
      <c r="BKB124" s="216"/>
      <c r="BKC124" s="216"/>
      <c r="BKD124" s="216"/>
      <c r="BKE124" s="216"/>
      <c r="BKF124" s="216"/>
      <c r="BKG124" s="216"/>
      <c r="BKH124" s="216"/>
      <c r="BKI124" s="216"/>
      <c r="BKJ124" s="216"/>
      <c r="BKK124" s="216"/>
      <c r="BKL124" s="216"/>
      <c r="BKM124" s="216"/>
      <c r="BKN124" s="216"/>
      <c r="BKO124" s="216"/>
      <c r="BKP124" s="216"/>
      <c r="BKQ124" s="216"/>
      <c r="BKR124" s="216"/>
      <c r="BKS124" s="216"/>
      <c r="BKT124" s="216"/>
      <c r="BKU124" s="216"/>
      <c r="BKV124" s="216"/>
      <c r="BKW124" s="216"/>
      <c r="BKX124" s="216"/>
      <c r="BKY124" s="216"/>
      <c r="BKZ124" s="216"/>
      <c r="BLA124" s="216"/>
      <c r="BLB124" s="216"/>
      <c r="BLC124" s="216"/>
      <c r="BLD124" s="216"/>
      <c r="BLE124" s="216"/>
      <c r="BLF124" s="216"/>
      <c r="BLG124" s="216"/>
      <c r="BLH124" s="216"/>
      <c r="BLI124" s="216"/>
      <c r="BLJ124" s="216"/>
      <c r="BLK124" s="216"/>
      <c r="BLL124" s="216"/>
      <c r="BLM124" s="216"/>
      <c r="BLN124" s="216"/>
      <c r="BLO124" s="216"/>
      <c r="BLP124" s="216"/>
      <c r="BLQ124" s="216"/>
      <c r="BLR124" s="216"/>
      <c r="BLS124" s="216"/>
      <c r="BLT124" s="216"/>
      <c r="BLU124" s="216"/>
      <c r="BLV124" s="216"/>
      <c r="BLW124" s="216"/>
      <c r="BLX124" s="216"/>
      <c r="BLY124" s="216"/>
      <c r="BLZ124" s="216"/>
      <c r="BMA124" s="216"/>
      <c r="BMB124" s="216"/>
      <c r="BMC124" s="216"/>
      <c r="BMD124" s="216"/>
      <c r="BME124" s="216"/>
      <c r="BMF124" s="216"/>
      <c r="BMG124" s="216"/>
      <c r="BMH124" s="216"/>
      <c r="BMI124" s="216"/>
      <c r="BMJ124" s="216"/>
      <c r="BMK124" s="216"/>
      <c r="BML124" s="216"/>
      <c r="BMM124" s="216"/>
      <c r="BMN124" s="216"/>
      <c r="BMO124" s="216"/>
      <c r="BMP124" s="216"/>
      <c r="BMQ124" s="216"/>
      <c r="BMR124" s="216"/>
      <c r="BMS124" s="216"/>
      <c r="BMT124" s="216"/>
      <c r="BMU124" s="216"/>
      <c r="BMV124" s="216"/>
      <c r="BMW124" s="216"/>
      <c r="BMX124" s="216"/>
      <c r="BMY124" s="216"/>
      <c r="BMZ124" s="216"/>
      <c r="BNA124" s="216"/>
      <c r="BNB124" s="216"/>
      <c r="BNC124" s="216"/>
      <c r="BND124" s="216"/>
      <c r="BNE124" s="216"/>
      <c r="BNF124" s="216"/>
      <c r="BNG124" s="216"/>
      <c r="BNH124" s="216"/>
      <c r="BNI124" s="216"/>
      <c r="BNJ124" s="216"/>
      <c r="BNK124" s="216"/>
      <c r="BNL124" s="216"/>
      <c r="BNM124" s="216"/>
      <c r="BNN124" s="216"/>
      <c r="BNO124" s="216"/>
      <c r="BNP124" s="216"/>
      <c r="BNQ124" s="216"/>
      <c r="BNR124" s="216"/>
      <c r="BNS124" s="216"/>
      <c r="BNT124" s="216"/>
      <c r="BNU124" s="216"/>
      <c r="BNV124" s="216"/>
      <c r="BNW124" s="216"/>
      <c r="BNX124" s="216"/>
      <c r="BNY124" s="216"/>
      <c r="BNZ124" s="216"/>
      <c r="BOA124" s="216"/>
      <c r="BOB124" s="216"/>
      <c r="BOC124" s="216"/>
      <c r="BOD124" s="216"/>
      <c r="BOE124" s="216"/>
      <c r="BOF124" s="216"/>
      <c r="BOG124" s="216"/>
      <c r="BOH124" s="216"/>
      <c r="BOI124" s="216"/>
      <c r="BOJ124" s="216"/>
      <c r="BOK124" s="216"/>
      <c r="BOL124" s="216"/>
      <c r="BOM124" s="216"/>
      <c r="BON124" s="216"/>
      <c r="BOO124" s="216"/>
      <c r="BOP124" s="216"/>
      <c r="BOQ124" s="216"/>
      <c r="BOR124" s="216"/>
      <c r="BOS124" s="216"/>
      <c r="BOT124" s="216"/>
      <c r="BOU124" s="216"/>
      <c r="BOV124" s="216"/>
      <c r="BOW124" s="216"/>
      <c r="BOX124" s="216"/>
      <c r="BOY124" s="216"/>
      <c r="BOZ124" s="216"/>
      <c r="BPA124" s="216"/>
      <c r="BPB124" s="216"/>
      <c r="BPC124" s="216"/>
      <c r="BPD124" s="216"/>
      <c r="BPE124" s="216"/>
      <c r="BPF124" s="216"/>
      <c r="BPG124" s="216"/>
      <c r="BPH124" s="216"/>
      <c r="BPI124" s="216"/>
      <c r="BPJ124" s="216"/>
      <c r="BPK124" s="216"/>
      <c r="BPL124" s="216"/>
      <c r="BPM124" s="216"/>
      <c r="BPN124" s="216"/>
      <c r="BPO124" s="216"/>
      <c r="BPP124" s="216"/>
      <c r="BPQ124" s="216"/>
      <c r="BPR124" s="216"/>
      <c r="BPS124" s="216"/>
      <c r="BPT124" s="216"/>
      <c r="BPU124" s="216"/>
      <c r="BPV124" s="216"/>
      <c r="BPW124" s="216"/>
      <c r="BPX124" s="216"/>
      <c r="BPY124" s="216"/>
      <c r="BPZ124" s="216"/>
      <c r="BQA124" s="216"/>
      <c r="BQB124" s="216"/>
      <c r="BQC124" s="216"/>
      <c r="BQD124" s="216"/>
      <c r="BQE124" s="216"/>
      <c r="BQF124" s="216"/>
      <c r="BQG124" s="216"/>
      <c r="BQH124" s="216"/>
      <c r="BQI124" s="216"/>
      <c r="BQJ124" s="216"/>
      <c r="BQK124" s="216"/>
      <c r="BQL124" s="216"/>
      <c r="BQM124" s="216"/>
      <c r="BQN124" s="216"/>
      <c r="BQO124" s="216"/>
      <c r="BQP124" s="216"/>
      <c r="BQQ124" s="216"/>
      <c r="BQR124" s="216"/>
      <c r="BQS124" s="216"/>
      <c r="BQT124" s="216"/>
      <c r="BQU124" s="216"/>
      <c r="BQV124" s="216"/>
      <c r="BQW124" s="216"/>
      <c r="BQX124" s="216"/>
      <c r="BQY124" s="216"/>
      <c r="BQZ124" s="216"/>
      <c r="BRA124" s="216"/>
      <c r="BRB124" s="216"/>
      <c r="BRC124" s="216"/>
      <c r="BRD124" s="216"/>
      <c r="BRE124" s="216"/>
      <c r="BRF124" s="216"/>
      <c r="BRG124" s="216"/>
      <c r="BRH124" s="216"/>
      <c r="BRI124" s="216"/>
      <c r="BRJ124" s="216"/>
      <c r="BRK124" s="216"/>
      <c r="BRL124" s="216"/>
      <c r="BRM124" s="216"/>
      <c r="BRN124" s="216"/>
      <c r="BRO124" s="216"/>
      <c r="BRP124" s="216"/>
      <c r="BRQ124" s="216"/>
      <c r="BRR124" s="216"/>
      <c r="BRS124" s="216"/>
      <c r="BRT124" s="216"/>
      <c r="BRU124" s="216"/>
      <c r="BRV124" s="216"/>
      <c r="BRW124" s="216"/>
      <c r="BRX124" s="216"/>
      <c r="BRY124" s="216"/>
      <c r="BRZ124" s="216"/>
      <c r="BSA124" s="216"/>
      <c r="BSB124" s="216"/>
      <c r="BSC124" s="216"/>
      <c r="BSD124" s="216"/>
      <c r="BSE124" s="216"/>
      <c r="BSF124" s="216"/>
      <c r="BSG124" s="216"/>
      <c r="BSH124" s="216"/>
      <c r="BSI124" s="216"/>
      <c r="BSJ124" s="216"/>
      <c r="BSK124" s="216"/>
      <c r="BSL124" s="216"/>
      <c r="BSM124" s="216"/>
      <c r="BSN124" s="216"/>
      <c r="BSO124" s="216"/>
      <c r="BSP124" s="216"/>
      <c r="BSQ124" s="216"/>
      <c r="BSR124" s="216"/>
      <c r="BSS124" s="216"/>
      <c r="BST124" s="216"/>
      <c r="BSU124" s="216"/>
      <c r="BSV124" s="216"/>
      <c r="BSW124" s="216"/>
      <c r="BSX124" s="216"/>
      <c r="BSY124" s="216"/>
      <c r="BSZ124" s="216"/>
      <c r="BTA124" s="216"/>
      <c r="BTB124" s="216"/>
      <c r="BTC124" s="216"/>
      <c r="BTD124" s="216"/>
      <c r="BTE124" s="216"/>
      <c r="BTF124" s="216"/>
      <c r="BTG124" s="216"/>
      <c r="BTH124" s="216"/>
      <c r="BTI124" s="216"/>
      <c r="BTJ124" s="216"/>
      <c r="BTK124" s="216"/>
      <c r="BTL124" s="216"/>
      <c r="BTM124" s="216"/>
      <c r="BTN124" s="216"/>
      <c r="BTO124" s="216"/>
      <c r="BTP124" s="216"/>
      <c r="BTQ124" s="216"/>
      <c r="BTR124" s="216"/>
      <c r="BTS124" s="216"/>
      <c r="BTT124" s="216"/>
      <c r="BTU124" s="216"/>
      <c r="BTV124" s="216"/>
      <c r="BTW124" s="216"/>
      <c r="BTX124" s="216"/>
      <c r="BTY124" s="216"/>
      <c r="BTZ124" s="216"/>
      <c r="BUA124" s="216"/>
      <c r="BUB124" s="216"/>
      <c r="BUC124" s="216"/>
      <c r="BUD124" s="216"/>
      <c r="BUE124" s="216"/>
      <c r="BUF124" s="216"/>
      <c r="BUG124" s="216"/>
      <c r="BUH124" s="216"/>
      <c r="BUI124" s="216"/>
      <c r="BUJ124" s="216"/>
      <c r="BUK124" s="216"/>
      <c r="BUL124" s="216"/>
      <c r="BUM124" s="216"/>
      <c r="BUN124" s="216"/>
      <c r="BUO124" s="216"/>
      <c r="BUP124" s="216"/>
      <c r="BUQ124" s="216"/>
      <c r="BUR124" s="216"/>
      <c r="BUS124" s="216"/>
      <c r="BUT124" s="216"/>
      <c r="BUU124" s="216"/>
      <c r="BUV124" s="216"/>
      <c r="BUW124" s="216"/>
      <c r="BUX124" s="216"/>
      <c r="BUY124" s="216"/>
      <c r="BUZ124" s="216"/>
      <c r="BVA124" s="216"/>
      <c r="BVB124" s="216"/>
      <c r="BVC124" s="216"/>
      <c r="BVD124" s="216"/>
      <c r="BVE124" s="216"/>
      <c r="BVF124" s="216"/>
      <c r="BVG124" s="216"/>
      <c r="BVH124" s="216"/>
      <c r="BVI124" s="216"/>
      <c r="BVJ124" s="216"/>
      <c r="BVK124" s="216"/>
      <c r="BVL124" s="216"/>
      <c r="BVM124" s="216"/>
      <c r="BVN124" s="216"/>
      <c r="BVO124" s="216"/>
      <c r="BVP124" s="216"/>
      <c r="BVQ124" s="216"/>
      <c r="BVR124" s="216"/>
      <c r="BVS124" s="216"/>
      <c r="BVT124" s="216"/>
      <c r="BVU124" s="216"/>
      <c r="BVV124" s="216"/>
      <c r="BVW124" s="216"/>
      <c r="BVX124" s="216"/>
      <c r="BVY124" s="216"/>
      <c r="BVZ124" s="216"/>
      <c r="BWA124" s="216"/>
      <c r="BWB124" s="216"/>
      <c r="BWC124" s="216"/>
      <c r="BWD124" s="216"/>
      <c r="BWE124" s="216"/>
      <c r="BWF124" s="216"/>
      <c r="BWG124" s="216"/>
      <c r="BWH124" s="216"/>
      <c r="BWI124" s="216"/>
      <c r="BWJ124" s="216"/>
      <c r="BWK124" s="216"/>
      <c r="BWL124" s="216"/>
      <c r="BWM124" s="216"/>
      <c r="BWN124" s="216"/>
      <c r="BWO124" s="216"/>
      <c r="BWP124" s="216"/>
      <c r="BWQ124" s="216"/>
      <c r="BWR124" s="216"/>
      <c r="BWS124" s="216"/>
      <c r="BWT124" s="216"/>
      <c r="BWU124" s="216"/>
      <c r="BWV124" s="216"/>
      <c r="BWW124" s="216"/>
      <c r="BWX124" s="216"/>
      <c r="BWY124" s="216"/>
      <c r="BWZ124" s="216"/>
      <c r="BXA124" s="216"/>
      <c r="BXB124" s="216"/>
      <c r="BXC124" s="216"/>
      <c r="BXD124" s="216"/>
      <c r="BXE124" s="216"/>
      <c r="BXF124" s="216"/>
      <c r="BXG124" s="216"/>
      <c r="BXH124" s="216"/>
      <c r="BXI124" s="216"/>
      <c r="BXJ124" s="216"/>
      <c r="BXK124" s="216"/>
      <c r="BXL124" s="216"/>
      <c r="BXM124" s="216"/>
      <c r="BXN124" s="216"/>
      <c r="BXO124" s="216"/>
      <c r="BXP124" s="216"/>
      <c r="BXQ124" s="216"/>
      <c r="BXR124" s="216"/>
      <c r="BXS124" s="216"/>
      <c r="BXT124" s="216"/>
      <c r="BXU124" s="216"/>
      <c r="BXV124" s="216"/>
      <c r="BXW124" s="216"/>
      <c r="BXX124" s="216"/>
      <c r="BXY124" s="216"/>
      <c r="BXZ124" s="216"/>
      <c r="BYA124" s="216"/>
      <c r="BYB124" s="216"/>
      <c r="BYC124" s="216"/>
      <c r="BYD124" s="216"/>
      <c r="BYE124" s="216"/>
      <c r="BYF124" s="216"/>
      <c r="BYG124" s="216"/>
      <c r="BYH124" s="216"/>
      <c r="BYI124" s="216"/>
      <c r="BYJ124" s="216"/>
      <c r="BYK124" s="216"/>
      <c r="BYL124" s="216"/>
      <c r="BYM124" s="216"/>
      <c r="BYN124" s="216"/>
      <c r="BYO124" s="216"/>
      <c r="BYP124" s="216"/>
      <c r="BYQ124" s="216"/>
      <c r="BYR124" s="216"/>
      <c r="BYS124" s="216"/>
      <c r="BYT124" s="216"/>
      <c r="BYU124" s="216"/>
      <c r="BYV124" s="216"/>
      <c r="BYW124" s="216"/>
      <c r="BYX124" s="216"/>
      <c r="BYY124" s="216"/>
      <c r="BYZ124" s="216"/>
      <c r="BZA124" s="216"/>
      <c r="BZB124" s="216"/>
      <c r="BZC124" s="216"/>
      <c r="BZD124" s="216"/>
      <c r="BZE124" s="216"/>
      <c r="BZF124" s="216"/>
      <c r="BZG124" s="216"/>
      <c r="BZH124" s="216"/>
      <c r="BZI124" s="216"/>
      <c r="BZJ124" s="216"/>
      <c r="BZK124" s="216"/>
      <c r="BZL124" s="216"/>
      <c r="BZM124" s="216"/>
      <c r="BZN124" s="216"/>
      <c r="BZO124" s="216"/>
      <c r="BZP124" s="216"/>
      <c r="BZQ124" s="216"/>
      <c r="BZR124" s="216"/>
      <c r="BZS124" s="216"/>
      <c r="BZT124" s="216"/>
      <c r="BZU124" s="216"/>
      <c r="BZV124" s="216"/>
      <c r="BZW124" s="216"/>
      <c r="BZX124" s="216"/>
      <c r="BZY124" s="216"/>
      <c r="BZZ124" s="216"/>
      <c r="CAA124" s="216"/>
      <c r="CAB124" s="216"/>
      <c r="CAC124" s="216"/>
      <c r="CAD124" s="216"/>
      <c r="CAE124" s="216"/>
      <c r="CAF124" s="216"/>
      <c r="CAG124" s="216"/>
      <c r="CAH124" s="216"/>
      <c r="CAI124" s="216"/>
      <c r="CAJ124" s="216"/>
      <c r="CAK124" s="216"/>
      <c r="CAL124" s="216"/>
      <c r="CAM124" s="216"/>
      <c r="CAN124" s="216"/>
      <c r="CAO124" s="216"/>
      <c r="CAP124" s="216"/>
      <c r="CAQ124" s="216"/>
      <c r="CAR124" s="216"/>
      <c r="CAS124" s="216"/>
      <c r="CAT124" s="216"/>
      <c r="CAU124" s="216"/>
      <c r="CAV124" s="216"/>
      <c r="CAW124" s="216"/>
      <c r="CAX124" s="216"/>
      <c r="CAY124" s="216"/>
      <c r="CAZ124" s="216"/>
      <c r="CBA124" s="216"/>
      <c r="CBB124" s="216"/>
      <c r="CBC124" s="216"/>
      <c r="CBD124" s="216"/>
      <c r="CBE124" s="216"/>
      <c r="CBF124" s="216"/>
      <c r="CBG124" s="216"/>
      <c r="CBH124" s="216"/>
      <c r="CBI124" s="216"/>
      <c r="CBJ124" s="216"/>
      <c r="CBK124" s="216"/>
      <c r="CBL124" s="216"/>
      <c r="CBM124" s="216"/>
      <c r="CBN124" s="216"/>
      <c r="CBO124" s="216"/>
      <c r="CBP124" s="216"/>
      <c r="CBQ124" s="216"/>
      <c r="CBR124" s="216"/>
      <c r="CBS124" s="216"/>
      <c r="CBT124" s="216"/>
      <c r="CBU124" s="216"/>
      <c r="CBV124" s="216"/>
      <c r="CBW124" s="216"/>
      <c r="CBX124" s="216"/>
      <c r="CBY124" s="216"/>
      <c r="CBZ124" s="216"/>
      <c r="CCA124" s="216"/>
      <c r="CCB124" s="216"/>
      <c r="CCC124" s="216"/>
      <c r="CCD124" s="216"/>
      <c r="CCE124" s="216"/>
      <c r="CCF124" s="216"/>
      <c r="CCG124" s="216"/>
      <c r="CCH124" s="216"/>
      <c r="CCI124" s="216"/>
      <c r="CCJ124" s="216"/>
      <c r="CCK124" s="216"/>
      <c r="CCL124" s="216"/>
      <c r="CCM124" s="216"/>
      <c r="CCN124" s="216"/>
      <c r="CCO124" s="216"/>
      <c r="CCP124" s="216"/>
      <c r="CCQ124" s="216"/>
      <c r="CCR124" s="216"/>
      <c r="CCS124" s="216"/>
      <c r="CCT124" s="216"/>
      <c r="CCU124" s="216"/>
      <c r="CCV124" s="216"/>
      <c r="CCW124" s="216"/>
      <c r="CCX124" s="216"/>
      <c r="CCY124" s="216"/>
      <c r="CCZ124" s="216"/>
      <c r="CDA124" s="216"/>
      <c r="CDB124" s="216"/>
      <c r="CDC124" s="216"/>
      <c r="CDD124" s="216"/>
      <c r="CDE124" s="216"/>
      <c r="CDF124" s="216"/>
      <c r="CDG124" s="216"/>
      <c r="CDH124" s="216"/>
      <c r="CDI124" s="216"/>
      <c r="CDJ124" s="216"/>
      <c r="CDK124" s="216"/>
      <c r="CDL124" s="216"/>
      <c r="CDM124" s="216"/>
      <c r="CDN124" s="216"/>
      <c r="CDO124" s="216"/>
      <c r="CDP124" s="216"/>
      <c r="CDQ124" s="216"/>
      <c r="CDR124" s="216"/>
      <c r="CDS124" s="216"/>
      <c r="CDT124" s="216"/>
      <c r="CDU124" s="216"/>
      <c r="CDV124" s="216"/>
      <c r="CDW124" s="216"/>
      <c r="CDX124" s="216"/>
      <c r="CDY124" s="216"/>
      <c r="CDZ124" s="216"/>
      <c r="CEA124" s="216"/>
      <c r="CEB124" s="216"/>
      <c r="CEC124" s="216"/>
      <c r="CED124" s="216"/>
      <c r="CEE124" s="216"/>
      <c r="CEF124" s="216"/>
      <c r="CEG124" s="216"/>
      <c r="CEH124" s="216"/>
      <c r="CEI124" s="216"/>
      <c r="CEJ124" s="216"/>
      <c r="CEK124" s="216"/>
      <c r="CEL124" s="216"/>
      <c r="CEM124" s="216"/>
      <c r="CEN124" s="216"/>
      <c r="CEO124" s="216"/>
      <c r="CEP124" s="216"/>
      <c r="CEQ124" s="216"/>
      <c r="CER124" s="216"/>
      <c r="CES124" s="216"/>
      <c r="CET124" s="216"/>
      <c r="CEU124" s="216"/>
      <c r="CEV124" s="216"/>
      <c r="CEW124" s="216"/>
      <c r="CEX124" s="216"/>
      <c r="CEY124" s="216"/>
      <c r="CEZ124" s="216"/>
      <c r="CFA124" s="216"/>
      <c r="CFB124" s="216"/>
      <c r="CFC124" s="216"/>
      <c r="CFD124" s="216"/>
      <c r="CFE124" s="216"/>
      <c r="CFF124" s="216"/>
      <c r="CFG124" s="216"/>
      <c r="CFH124" s="216"/>
      <c r="CFI124" s="216"/>
      <c r="CFJ124" s="216"/>
      <c r="CFK124" s="216"/>
      <c r="CFL124" s="216"/>
      <c r="CFM124" s="216"/>
      <c r="CFN124" s="216"/>
      <c r="CFO124" s="216"/>
      <c r="CFP124" s="216"/>
      <c r="CFQ124" s="216"/>
      <c r="CFR124" s="216"/>
      <c r="CFS124" s="216"/>
      <c r="CFT124" s="216"/>
      <c r="CFU124" s="216"/>
      <c r="CFV124" s="216"/>
      <c r="CFW124" s="216"/>
      <c r="CFX124" s="216"/>
      <c r="CFY124" s="216"/>
      <c r="CFZ124" s="216"/>
      <c r="CGA124" s="216"/>
      <c r="CGB124" s="216"/>
      <c r="CGC124" s="216"/>
      <c r="CGD124" s="216"/>
      <c r="CGE124" s="216"/>
      <c r="CGF124" s="216"/>
      <c r="CGG124" s="216"/>
      <c r="CGH124" s="216"/>
      <c r="CGI124" s="216"/>
      <c r="CGJ124" s="216"/>
      <c r="CGK124" s="216"/>
      <c r="CGL124" s="216"/>
      <c r="CGM124" s="216"/>
      <c r="CGN124" s="216"/>
      <c r="CGO124" s="216"/>
      <c r="CGP124" s="216"/>
      <c r="CGQ124" s="216"/>
      <c r="CGR124" s="216"/>
      <c r="CGS124" s="216"/>
      <c r="CGT124" s="216"/>
      <c r="CGU124" s="216"/>
      <c r="CGV124" s="216"/>
      <c r="CGW124" s="216"/>
      <c r="CGX124" s="216"/>
      <c r="CGY124" s="216"/>
      <c r="CGZ124" s="216"/>
      <c r="CHA124" s="216"/>
      <c r="CHB124" s="216"/>
      <c r="CHC124" s="216"/>
      <c r="CHD124" s="216"/>
      <c r="CHE124" s="216"/>
      <c r="CHF124" s="216"/>
      <c r="CHG124" s="216"/>
      <c r="CHH124" s="216"/>
      <c r="CHI124" s="216"/>
      <c r="CHJ124" s="216"/>
      <c r="CHK124" s="216"/>
      <c r="CHL124" s="216"/>
      <c r="CHM124" s="216"/>
      <c r="CHN124" s="216"/>
      <c r="CHO124" s="216"/>
      <c r="CHP124" s="216"/>
      <c r="CHQ124" s="216"/>
      <c r="CHR124" s="216"/>
      <c r="CHS124" s="216"/>
      <c r="CHT124" s="216"/>
      <c r="CHU124" s="216"/>
      <c r="CHV124" s="216"/>
      <c r="CHW124" s="216"/>
      <c r="CHX124" s="216"/>
      <c r="CHY124" s="216"/>
      <c r="CHZ124" s="216"/>
      <c r="CIA124" s="216"/>
      <c r="CIB124" s="216"/>
      <c r="CIC124" s="216"/>
      <c r="CID124" s="216"/>
      <c r="CIE124" s="216"/>
      <c r="CIF124" s="216"/>
      <c r="CIG124" s="216"/>
      <c r="CIH124" s="216"/>
      <c r="CII124" s="216"/>
      <c r="CIJ124" s="216"/>
      <c r="CIK124" s="216"/>
      <c r="CIL124" s="216"/>
      <c r="CIM124" s="216"/>
      <c r="CIN124" s="216"/>
      <c r="CIO124" s="216"/>
      <c r="CIP124" s="216"/>
      <c r="CIQ124" s="216"/>
      <c r="CIR124" s="216"/>
      <c r="CIS124" s="216"/>
      <c r="CIT124" s="216"/>
      <c r="CIU124" s="216"/>
      <c r="CIV124" s="216"/>
      <c r="CIW124" s="216"/>
      <c r="CIX124" s="216"/>
      <c r="CIY124" s="216"/>
      <c r="CIZ124" s="216"/>
      <c r="CJA124" s="216"/>
      <c r="CJB124" s="216"/>
      <c r="CJC124" s="216"/>
      <c r="CJD124" s="216"/>
      <c r="CJE124" s="216"/>
      <c r="CJF124" s="216"/>
      <c r="CJG124" s="216"/>
      <c r="CJH124" s="216"/>
      <c r="CJI124" s="216"/>
      <c r="CJJ124" s="216"/>
      <c r="CJK124" s="216"/>
      <c r="CJL124" s="216"/>
      <c r="CJM124" s="216"/>
      <c r="CJN124" s="216"/>
      <c r="CJO124" s="216"/>
      <c r="CJP124" s="216"/>
      <c r="CJQ124" s="216"/>
      <c r="CJR124" s="216"/>
      <c r="CJS124" s="216"/>
      <c r="CJT124" s="216"/>
      <c r="CJU124" s="216"/>
      <c r="CJV124" s="216"/>
      <c r="CJW124" s="216"/>
      <c r="CJX124" s="216"/>
      <c r="CJY124" s="216"/>
      <c r="CJZ124" s="216"/>
      <c r="CKA124" s="216"/>
      <c r="CKB124" s="216"/>
      <c r="CKC124" s="216"/>
      <c r="CKD124" s="216"/>
      <c r="CKE124" s="216"/>
      <c r="CKF124" s="216"/>
      <c r="CKG124" s="216"/>
      <c r="CKH124" s="216"/>
      <c r="CKI124" s="216"/>
      <c r="CKJ124" s="216"/>
      <c r="CKK124" s="216"/>
      <c r="CKL124" s="216"/>
      <c r="CKM124" s="216"/>
      <c r="CKN124" s="216"/>
      <c r="CKO124" s="216"/>
      <c r="CKP124" s="216"/>
      <c r="CKQ124" s="216"/>
      <c r="CKR124" s="216"/>
      <c r="CKS124" s="216"/>
      <c r="CKT124" s="216"/>
      <c r="CKU124" s="216"/>
      <c r="CKV124" s="216"/>
      <c r="CKW124" s="216"/>
      <c r="CKX124" s="216"/>
      <c r="CKY124" s="216"/>
      <c r="CKZ124" s="216"/>
      <c r="CLA124" s="216"/>
      <c r="CLB124" s="216"/>
      <c r="CLC124" s="216"/>
      <c r="CLD124" s="216"/>
      <c r="CLE124" s="216"/>
      <c r="CLF124" s="216"/>
      <c r="CLG124" s="216"/>
      <c r="CLH124" s="216"/>
      <c r="CLI124" s="216"/>
      <c r="CLJ124" s="216"/>
      <c r="CLK124" s="216"/>
      <c r="CLL124" s="216"/>
      <c r="CLM124" s="216"/>
      <c r="CLN124" s="216"/>
      <c r="CLO124" s="216"/>
      <c r="CLP124" s="216"/>
      <c r="CLQ124" s="216"/>
      <c r="CLR124" s="216"/>
      <c r="CLS124" s="216"/>
      <c r="CLT124" s="216"/>
      <c r="CLU124" s="216"/>
      <c r="CLV124" s="216"/>
      <c r="CLW124" s="216"/>
      <c r="CLX124" s="216"/>
      <c r="CLY124" s="216"/>
      <c r="CLZ124" s="216"/>
      <c r="CMA124" s="216"/>
      <c r="CMB124" s="216"/>
      <c r="CMC124" s="216"/>
      <c r="CMD124" s="216"/>
      <c r="CME124" s="216"/>
      <c r="CMF124" s="216"/>
      <c r="CMG124" s="216"/>
      <c r="CMH124" s="216"/>
      <c r="CMI124" s="216"/>
      <c r="CMJ124" s="216"/>
      <c r="CMK124" s="216"/>
      <c r="CML124" s="216"/>
      <c r="CMM124" s="216"/>
      <c r="CMN124" s="216"/>
      <c r="CMO124" s="216"/>
      <c r="CMP124" s="216"/>
      <c r="CMQ124" s="216"/>
      <c r="CMR124" s="216"/>
      <c r="CMS124" s="216"/>
      <c r="CMT124" s="216"/>
      <c r="CMU124" s="216"/>
      <c r="CMV124" s="216"/>
      <c r="CMW124" s="216"/>
      <c r="CMX124" s="216"/>
      <c r="CMY124" s="216"/>
      <c r="CMZ124" s="216"/>
      <c r="CNA124" s="216"/>
      <c r="CNB124" s="216"/>
      <c r="CNC124" s="216"/>
      <c r="CND124" s="216"/>
      <c r="CNE124" s="216"/>
      <c r="CNF124" s="216"/>
      <c r="CNG124" s="216"/>
      <c r="CNH124" s="216"/>
      <c r="CNI124" s="216"/>
      <c r="CNJ124" s="216"/>
      <c r="CNK124" s="216"/>
      <c r="CNL124" s="216"/>
      <c r="CNM124" s="216"/>
      <c r="CNN124" s="216"/>
      <c r="CNO124" s="216"/>
      <c r="CNP124" s="216"/>
      <c r="CNQ124" s="216"/>
      <c r="CNR124" s="216"/>
      <c r="CNS124" s="216"/>
      <c r="CNT124" s="216"/>
      <c r="CNU124" s="216"/>
      <c r="CNV124" s="216"/>
      <c r="CNW124" s="216"/>
      <c r="CNX124" s="216"/>
      <c r="CNY124" s="216"/>
      <c r="CNZ124" s="216"/>
      <c r="COA124" s="216"/>
      <c r="COB124" s="216"/>
      <c r="COC124" s="216"/>
      <c r="COD124" s="216"/>
      <c r="COE124" s="216"/>
      <c r="COF124" s="216"/>
      <c r="COG124" s="216"/>
      <c r="COH124" s="216"/>
      <c r="COI124" s="216"/>
      <c r="COJ124" s="216"/>
      <c r="COK124" s="216"/>
      <c r="COL124" s="216"/>
      <c r="COM124" s="216"/>
      <c r="CON124" s="216"/>
      <c r="COO124" s="216"/>
      <c r="COP124" s="216"/>
      <c r="COQ124" s="216"/>
      <c r="COR124" s="216"/>
      <c r="COS124" s="216"/>
      <c r="COT124" s="216"/>
      <c r="COU124" s="216"/>
      <c r="COV124" s="216"/>
      <c r="COW124" s="216"/>
      <c r="COX124" s="216"/>
      <c r="COY124" s="216"/>
      <c r="COZ124" s="216"/>
      <c r="CPA124" s="216"/>
      <c r="CPB124" s="216"/>
      <c r="CPC124" s="216"/>
      <c r="CPD124" s="216"/>
      <c r="CPE124" s="216"/>
      <c r="CPF124" s="216"/>
      <c r="CPG124" s="216"/>
      <c r="CPH124" s="216"/>
      <c r="CPI124" s="216"/>
      <c r="CPJ124" s="216"/>
      <c r="CPK124" s="216"/>
      <c r="CPL124" s="216"/>
      <c r="CPM124" s="216"/>
      <c r="CPN124" s="216"/>
      <c r="CPO124" s="216"/>
      <c r="CPP124" s="216"/>
      <c r="CPQ124" s="216"/>
      <c r="CPR124" s="216"/>
      <c r="CPS124" s="216"/>
      <c r="CPT124" s="216"/>
      <c r="CPU124" s="216"/>
      <c r="CPV124" s="216"/>
      <c r="CPW124" s="216"/>
      <c r="CPX124" s="216"/>
      <c r="CPY124" s="216"/>
      <c r="CPZ124" s="216"/>
      <c r="CQA124" s="216"/>
      <c r="CQB124" s="216"/>
      <c r="CQC124" s="216"/>
      <c r="CQD124" s="216"/>
      <c r="CQE124" s="216"/>
      <c r="CQF124" s="216"/>
      <c r="CQG124" s="216"/>
      <c r="CQH124" s="216"/>
      <c r="CQI124" s="216"/>
      <c r="CQJ124" s="216"/>
      <c r="CQK124" s="216"/>
      <c r="CQL124" s="216"/>
      <c r="CQM124" s="216"/>
      <c r="CQN124" s="216"/>
      <c r="CQO124" s="216"/>
      <c r="CQP124" s="216"/>
      <c r="CQQ124" s="216"/>
      <c r="CQR124" s="216"/>
      <c r="CQS124" s="216"/>
      <c r="CQT124" s="216"/>
      <c r="CQU124" s="216"/>
      <c r="CQV124" s="216"/>
      <c r="CQW124" s="216"/>
      <c r="CQX124" s="216"/>
      <c r="CQY124" s="216"/>
      <c r="CQZ124" s="216"/>
      <c r="CRA124" s="216"/>
      <c r="CRB124" s="216"/>
      <c r="CRC124" s="216"/>
      <c r="CRD124" s="216"/>
      <c r="CRE124" s="216"/>
      <c r="CRF124" s="216"/>
      <c r="CRG124" s="216"/>
      <c r="CRH124" s="216"/>
      <c r="CRI124" s="216"/>
      <c r="CRJ124" s="216"/>
      <c r="CRK124" s="216"/>
      <c r="CRL124" s="216"/>
      <c r="CRM124" s="216"/>
      <c r="CRN124" s="216"/>
      <c r="CRO124" s="216"/>
      <c r="CRP124" s="216"/>
      <c r="CRQ124" s="216"/>
      <c r="CRR124" s="216"/>
      <c r="CRS124" s="216"/>
      <c r="CRT124" s="216"/>
      <c r="CRU124" s="216"/>
      <c r="CRV124" s="216"/>
      <c r="CRW124" s="216"/>
      <c r="CRX124" s="216"/>
      <c r="CRY124" s="216"/>
      <c r="CRZ124" s="216"/>
      <c r="CSA124" s="216"/>
      <c r="CSB124" s="216"/>
      <c r="CSC124" s="216"/>
      <c r="CSD124" s="216"/>
      <c r="CSE124" s="216"/>
      <c r="CSF124" s="216"/>
      <c r="CSG124" s="216"/>
      <c r="CSH124" s="216"/>
      <c r="CSI124" s="216"/>
      <c r="CSJ124" s="216"/>
      <c r="CSK124" s="216"/>
      <c r="CSL124" s="216"/>
      <c r="CSM124" s="216"/>
      <c r="CSN124" s="216"/>
      <c r="CSO124" s="216"/>
      <c r="CSP124" s="216"/>
      <c r="CSQ124" s="216"/>
      <c r="CSR124" s="216"/>
      <c r="CSS124" s="216"/>
      <c r="CST124" s="216"/>
      <c r="CSU124" s="216"/>
      <c r="CSV124" s="216"/>
      <c r="CSW124" s="216"/>
      <c r="CSX124" s="216"/>
      <c r="CSY124" s="216"/>
      <c r="CSZ124" s="216"/>
      <c r="CTA124" s="216"/>
      <c r="CTB124" s="216"/>
      <c r="CTC124" s="216"/>
      <c r="CTD124" s="216"/>
      <c r="CTE124" s="216"/>
      <c r="CTF124" s="216"/>
      <c r="CTG124" s="216"/>
      <c r="CTH124" s="216"/>
      <c r="CTI124" s="216"/>
      <c r="CTJ124" s="216"/>
      <c r="CTK124" s="216"/>
      <c r="CTL124" s="216"/>
      <c r="CTM124" s="216"/>
      <c r="CTN124" s="216"/>
      <c r="CTO124" s="216"/>
      <c r="CTP124" s="216"/>
      <c r="CTQ124" s="216"/>
      <c r="CTR124" s="216"/>
      <c r="CTS124" s="216"/>
      <c r="CTT124" s="216"/>
      <c r="CTU124" s="216"/>
      <c r="CTV124" s="216"/>
      <c r="CTW124" s="216"/>
      <c r="CTX124" s="216"/>
      <c r="CTY124" s="216"/>
      <c r="CTZ124" s="216"/>
      <c r="CUA124" s="216"/>
      <c r="CUB124" s="216"/>
      <c r="CUC124" s="216"/>
      <c r="CUD124" s="216"/>
      <c r="CUE124" s="216"/>
      <c r="CUF124" s="216"/>
      <c r="CUG124" s="216"/>
      <c r="CUH124" s="216"/>
      <c r="CUI124" s="216"/>
      <c r="CUJ124" s="216"/>
      <c r="CUK124" s="216"/>
      <c r="CUL124" s="216"/>
      <c r="CUM124" s="216"/>
      <c r="CUN124" s="216"/>
      <c r="CUO124" s="216"/>
      <c r="CUP124" s="216"/>
      <c r="CUQ124" s="216"/>
      <c r="CUR124" s="216"/>
      <c r="CUS124" s="216"/>
      <c r="CUT124" s="216"/>
      <c r="CUU124" s="216"/>
      <c r="CUV124" s="216"/>
      <c r="CUW124" s="216"/>
      <c r="CUX124" s="216"/>
      <c r="CUY124" s="216"/>
      <c r="CUZ124" s="216"/>
      <c r="CVA124" s="216"/>
      <c r="CVB124" s="216"/>
      <c r="CVC124" s="216"/>
      <c r="CVD124" s="216"/>
      <c r="CVE124" s="216"/>
      <c r="CVF124" s="216"/>
      <c r="CVG124" s="216"/>
      <c r="CVH124" s="216"/>
      <c r="CVI124" s="216"/>
      <c r="CVJ124" s="216"/>
      <c r="CVK124" s="216"/>
      <c r="CVL124" s="216"/>
      <c r="CVM124" s="216"/>
      <c r="CVN124" s="216"/>
      <c r="CVO124" s="216"/>
      <c r="CVP124" s="216"/>
      <c r="CVQ124" s="216"/>
      <c r="CVR124" s="216"/>
      <c r="CVS124" s="216"/>
      <c r="CVT124" s="216"/>
      <c r="CVU124" s="216"/>
      <c r="CVV124" s="216"/>
      <c r="CVW124" s="216"/>
      <c r="CVX124" s="216"/>
      <c r="CVY124" s="216"/>
      <c r="CVZ124" s="216"/>
      <c r="CWA124" s="216"/>
      <c r="CWB124" s="216"/>
      <c r="CWC124" s="216"/>
      <c r="CWD124" s="216"/>
      <c r="CWE124" s="216"/>
      <c r="CWF124" s="216"/>
      <c r="CWG124" s="216"/>
      <c r="CWH124" s="216"/>
      <c r="CWI124" s="216"/>
      <c r="CWJ124" s="216"/>
      <c r="CWK124" s="216"/>
      <c r="CWL124" s="216"/>
      <c r="CWM124" s="216"/>
      <c r="CWN124" s="216"/>
      <c r="CWO124" s="216"/>
      <c r="CWP124" s="216"/>
      <c r="CWQ124" s="216"/>
      <c r="CWR124" s="216"/>
      <c r="CWS124" s="216"/>
      <c r="CWT124" s="216"/>
      <c r="CWU124" s="216"/>
      <c r="CWV124" s="216"/>
      <c r="CWW124" s="216"/>
      <c r="CWX124" s="216"/>
      <c r="CWY124" s="216"/>
      <c r="CWZ124" s="216"/>
      <c r="CXA124" s="216"/>
      <c r="CXB124" s="216"/>
      <c r="CXC124" s="216"/>
      <c r="CXD124" s="216"/>
      <c r="CXE124" s="216"/>
      <c r="CXF124" s="216"/>
      <c r="CXG124" s="216"/>
      <c r="CXH124" s="216"/>
      <c r="CXI124" s="216"/>
      <c r="CXJ124" s="216"/>
      <c r="CXK124" s="216"/>
      <c r="CXL124" s="216"/>
      <c r="CXM124" s="216"/>
      <c r="CXN124" s="216"/>
      <c r="CXO124" s="216"/>
      <c r="CXP124" s="216"/>
      <c r="CXQ124" s="216"/>
      <c r="CXR124" s="216"/>
      <c r="CXS124" s="216"/>
      <c r="CXT124" s="216"/>
      <c r="CXU124" s="216"/>
      <c r="CXV124" s="216"/>
      <c r="CXW124" s="216"/>
      <c r="CXX124" s="216"/>
      <c r="CXY124" s="216"/>
      <c r="CXZ124" s="216"/>
      <c r="CYA124" s="216"/>
      <c r="CYB124" s="216"/>
      <c r="CYC124" s="216"/>
      <c r="CYD124" s="216"/>
      <c r="CYE124" s="216"/>
      <c r="CYF124" s="216"/>
      <c r="CYG124" s="216"/>
      <c r="CYH124" s="216"/>
      <c r="CYI124" s="216"/>
      <c r="CYJ124" s="216"/>
      <c r="CYK124" s="216"/>
      <c r="CYL124" s="216"/>
      <c r="CYM124" s="216"/>
      <c r="CYN124" s="216"/>
      <c r="CYO124" s="216"/>
      <c r="CYP124" s="216"/>
      <c r="CYQ124" s="216"/>
      <c r="CYR124" s="216"/>
      <c r="CYS124" s="216"/>
      <c r="CYT124" s="216"/>
      <c r="CYU124" s="216"/>
      <c r="CYV124" s="216"/>
      <c r="CYW124" s="216"/>
      <c r="CYX124" s="216"/>
      <c r="CYY124" s="216"/>
      <c r="CYZ124" s="216"/>
      <c r="CZA124" s="216"/>
      <c r="CZB124" s="216"/>
      <c r="CZC124" s="216"/>
      <c r="CZD124" s="216"/>
      <c r="CZE124" s="216"/>
      <c r="CZF124" s="216"/>
      <c r="CZG124" s="216"/>
      <c r="CZH124" s="216"/>
      <c r="CZI124" s="216"/>
      <c r="CZJ124" s="216"/>
      <c r="CZK124" s="216"/>
      <c r="CZL124" s="216"/>
      <c r="CZM124" s="216"/>
      <c r="CZN124" s="216"/>
      <c r="CZO124" s="216"/>
      <c r="CZP124" s="216"/>
      <c r="CZQ124" s="216"/>
      <c r="CZR124" s="216"/>
      <c r="CZS124" s="216"/>
      <c r="CZT124" s="216"/>
      <c r="CZU124" s="216"/>
      <c r="CZV124" s="216"/>
      <c r="CZW124" s="216"/>
      <c r="CZX124" s="216"/>
      <c r="CZY124" s="216"/>
      <c r="CZZ124" s="216"/>
      <c r="DAA124" s="216"/>
      <c r="DAB124" s="216"/>
      <c r="DAC124" s="216"/>
      <c r="DAD124" s="216"/>
      <c r="DAE124" s="216"/>
      <c r="DAF124" s="216"/>
      <c r="DAG124" s="216"/>
      <c r="DAH124" s="216"/>
      <c r="DAI124" s="216"/>
      <c r="DAJ124" s="216"/>
      <c r="DAK124" s="216"/>
      <c r="DAL124" s="216"/>
      <c r="DAM124" s="216"/>
      <c r="DAN124" s="216"/>
      <c r="DAO124" s="216"/>
      <c r="DAP124" s="216"/>
      <c r="DAQ124" s="216"/>
      <c r="DAR124" s="216"/>
      <c r="DAS124" s="216"/>
      <c r="DAT124" s="216"/>
      <c r="DAU124" s="216"/>
      <c r="DAV124" s="216"/>
      <c r="DAW124" s="216"/>
      <c r="DAX124" s="216"/>
      <c r="DAY124" s="216"/>
      <c r="DAZ124" s="216"/>
      <c r="DBA124" s="216"/>
      <c r="DBB124" s="216"/>
      <c r="DBC124" s="216"/>
      <c r="DBD124" s="216"/>
      <c r="DBE124" s="216"/>
      <c r="DBF124" s="216"/>
      <c r="DBG124" s="216"/>
      <c r="DBH124" s="216"/>
      <c r="DBI124" s="216"/>
      <c r="DBJ124" s="216"/>
      <c r="DBK124" s="216"/>
      <c r="DBL124" s="216"/>
      <c r="DBM124" s="216"/>
      <c r="DBN124" s="216"/>
      <c r="DBO124" s="216"/>
      <c r="DBP124" s="216"/>
      <c r="DBQ124" s="216"/>
      <c r="DBR124" s="216"/>
      <c r="DBS124" s="216"/>
      <c r="DBT124" s="216"/>
      <c r="DBU124" s="216"/>
      <c r="DBV124" s="216"/>
      <c r="DBW124" s="216"/>
      <c r="DBX124" s="216"/>
      <c r="DBY124" s="216"/>
      <c r="DBZ124" s="216"/>
      <c r="DCA124" s="216"/>
      <c r="DCB124" s="216"/>
      <c r="DCC124" s="216"/>
      <c r="DCD124" s="216"/>
      <c r="DCE124" s="216"/>
      <c r="DCF124" s="216"/>
      <c r="DCG124" s="216"/>
      <c r="DCH124" s="216"/>
      <c r="DCI124" s="216"/>
      <c r="DCJ124" s="216"/>
      <c r="DCK124" s="216"/>
      <c r="DCL124" s="216"/>
      <c r="DCM124" s="216"/>
      <c r="DCN124" s="216"/>
      <c r="DCO124" s="216"/>
      <c r="DCP124" s="216"/>
      <c r="DCQ124" s="216"/>
      <c r="DCR124" s="216"/>
      <c r="DCS124" s="216"/>
      <c r="DCT124" s="216"/>
      <c r="DCU124" s="216"/>
      <c r="DCV124" s="216"/>
      <c r="DCW124" s="216"/>
      <c r="DCX124" s="216"/>
      <c r="DCY124" s="216"/>
      <c r="DCZ124" s="216"/>
      <c r="DDA124" s="216"/>
      <c r="DDB124" s="216"/>
      <c r="DDC124" s="216"/>
      <c r="DDD124" s="216"/>
      <c r="DDE124" s="216"/>
      <c r="DDF124" s="216"/>
      <c r="DDG124" s="216"/>
      <c r="DDH124" s="216"/>
      <c r="DDI124" s="216"/>
      <c r="DDJ124" s="216"/>
      <c r="DDK124" s="216"/>
      <c r="DDL124" s="216"/>
      <c r="DDM124" s="216"/>
      <c r="DDN124" s="216"/>
      <c r="DDO124" s="216"/>
      <c r="DDP124" s="216"/>
      <c r="DDQ124" s="216"/>
      <c r="DDR124" s="216"/>
      <c r="DDS124" s="216"/>
      <c r="DDT124" s="216"/>
      <c r="DDU124" s="216"/>
      <c r="DDV124" s="216"/>
      <c r="DDW124" s="216"/>
      <c r="DDX124" s="216"/>
      <c r="DDY124" s="216"/>
      <c r="DDZ124" s="216"/>
      <c r="DEA124" s="216"/>
      <c r="DEB124" s="216"/>
      <c r="DEC124" s="216"/>
      <c r="DED124" s="216"/>
      <c r="DEE124" s="216"/>
      <c r="DEF124" s="216"/>
      <c r="DEG124" s="216"/>
      <c r="DEH124" s="216"/>
      <c r="DEI124" s="216"/>
      <c r="DEJ124" s="216"/>
      <c r="DEK124" s="216"/>
      <c r="DEL124" s="216"/>
      <c r="DEM124" s="216"/>
      <c r="DEN124" s="216"/>
      <c r="DEO124" s="216"/>
      <c r="DEP124" s="216"/>
      <c r="DEQ124" s="216"/>
      <c r="DER124" s="216"/>
      <c r="DES124" s="216"/>
      <c r="DET124" s="216"/>
      <c r="DEU124" s="216"/>
      <c r="DEV124" s="216"/>
      <c r="DEW124" s="216"/>
      <c r="DEX124" s="216"/>
      <c r="DEY124" s="216"/>
      <c r="DEZ124" s="216"/>
      <c r="DFA124" s="216"/>
      <c r="DFB124" s="216"/>
      <c r="DFC124" s="216"/>
      <c r="DFD124" s="216"/>
      <c r="DFE124" s="216"/>
      <c r="DFF124" s="216"/>
      <c r="DFG124" s="216"/>
      <c r="DFH124" s="216"/>
      <c r="DFI124" s="216"/>
      <c r="DFJ124" s="216"/>
      <c r="DFK124" s="216"/>
      <c r="DFL124" s="216"/>
      <c r="DFM124" s="216"/>
      <c r="DFN124" s="216"/>
      <c r="DFO124" s="216"/>
      <c r="DFP124" s="216"/>
      <c r="DFQ124" s="216"/>
      <c r="DFR124" s="216"/>
      <c r="DFS124" s="216"/>
      <c r="DFT124" s="216"/>
      <c r="DFU124" s="216"/>
      <c r="DFV124" s="216"/>
      <c r="DFW124" s="216"/>
      <c r="DFX124" s="216"/>
      <c r="DFY124" s="216"/>
      <c r="DFZ124" s="216"/>
      <c r="DGA124" s="216"/>
      <c r="DGB124" s="216"/>
      <c r="DGC124" s="216"/>
      <c r="DGD124" s="216"/>
      <c r="DGE124" s="216"/>
      <c r="DGF124" s="216"/>
      <c r="DGG124" s="216"/>
      <c r="DGH124" s="216"/>
      <c r="DGI124" s="216"/>
      <c r="DGJ124" s="216"/>
      <c r="DGK124" s="216"/>
      <c r="DGL124" s="216"/>
      <c r="DGM124" s="216"/>
      <c r="DGN124" s="216"/>
      <c r="DGO124" s="216"/>
      <c r="DGP124" s="216"/>
      <c r="DGQ124" s="216"/>
      <c r="DGR124" s="216"/>
      <c r="DGS124" s="216"/>
      <c r="DGT124" s="216"/>
      <c r="DGU124" s="216"/>
      <c r="DGV124" s="216"/>
      <c r="DGW124" s="216"/>
      <c r="DGX124" s="216"/>
      <c r="DGY124" s="216"/>
      <c r="DGZ124" s="216"/>
      <c r="DHA124" s="216"/>
      <c r="DHB124" s="216"/>
      <c r="DHC124" s="216"/>
      <c r="DHD124" s="216"/>
      <c r="DHE124" s="216"/>
      <c r="DHF124" s="216"/>
      <c r="DHG124" s="216"/>
      <c r="DHH124" s="216"/>
      <c r="DHI124" s="216"/>
      <c r="DHJ124" s="216"/>
      <c r="DHK124" s="216"/>
      <c r="DHL124" s="216"/>
      <c r="DHM124" s="216"/>
      <c r="DHN124" s="216"/>
      <c r="DHO124" s="216"/>
      <c r="DHP124" s="216"/>
      <c r="DHQ124" s="216"/>
      <c r="DHR124" s="216"/>
      <c r="DHS124" s="216"/>
      <c r="DHT124" s="216"/>
      <c r="DHU124" s="216"/>
      <c r="DHV124" s="216"/>
      <c r="DHW124" s="216"/>
      <c r="DHX124" s="216"/>
      <c r="DHY124" s="216"/>
      <c r="DHZ124" s="216"/>
      <c r="DIA124" s="216"/>
      <c r="DIB124" s="216"/>
      <c r="DIC124" s="216"/>
      <c r="DID124" s="216"/>
      <c r="DIE124" s="216"/>
      <c r="DIF124" s="216"/>
      <c r="DIG124" s="216"/>
      <c r="DIH124" s="216"/>
      <c r="DII124" s="216"/>
      <c r="DIJ124" s="216"/>
      <c r="DIK124" s="216"/>
      <c r="DIL124" s="216"/>
      <c r="DIM124" s="216"/>
      <c r="DIN124" s="216"/>
      <c r="DIO124" s="216"/>
      <c r="DIP124" s="216"/>
      <c r="DIQ124" s="216"/>
      <c r="DIR124" s="216"/>
      <c r="DIS124" s="216"/>
      <c r="DIT124" s="216"/>
      <c r="DIU124" s="216"/>
      <c r="DIV124" s="216"/>
      <c r="DIW124" s="216"/>
      <c r="DIX124" s="216"/>
      <c r="DIY124" s="216"/>
      <c r="DIZ124" s="216"/>
      <c r="DJA124" s="216"/>
      <c r="DJB124" s="216"/>
      <c r="DJC124" s="216"/>
      <c r="DJD124" s="216"/>
      <c r="DJE124" s="216"/>
      <c r="DJF124" s="216"/>
      <c r="DJG124" s="216"/>
      <c r="DJH124" s="216"/>
      <c r="DJI124" s="216"/>
      <c r="DJJ124" s="216"/>
      <c r="DJK124" s="216"/>
      <c r="DJL124" s="216"/>
      <c r="DJM124" s="216"/>
      <c r="DJN124" s="216"/>
      <c r="DJO124" s="216"/>
      <c r="DJP124" s="216"/>
      <c r="DJQ124" s="216"/>
      <c r="DJR124" s="216"/>
      <c r="DJS124" s="216"/>
      <c r="DJT124" s="216"/>
      <c r="DJU124" s="216"/>
      <c r="DJV124" s="216"/>
      <c r="DJW124" s="216"/>
      <c r="DJX124" s="216"/>
      <c r="DJY124" s="216"/>
      <c r="DJZ124" s="216"/>
      <c r="DKA124" s="216"/>
      <c r="DKB124" s="216"/>
      <c r="DKC124" s="216"/>
      <c r="DKD124" s="216"/>
      <c r="DKE124" s="216"/>
      <c r="DKF124" s="216"/>
      <c r="DKG124" s="216"/>
      <c r="DKH124" s="216"/>
      <c r="DKI124" s="216"/>
      <c r="DKJ124" s="216"/>
      <c r="DKK124" s="216"/>
      <c r="DKL124" s="216"/>
      <c r="DKM124" s="216"/>
      <c r="DKN124" s="216"/>
      <c r="DKO124" s="216"/>
      <c r="DKP124" s="216"/>
      <c r="DKQ124" s="216"/>
      <c r="DKR124" s="216"/>
      <c r="DKS124" s="216"/>
      <c r="DKT124" s="216"/>
      <c r="DKU124" s="216"/>
      <c r="DKV124" s="216"/>
      <c r="DKW124" s="216"/>
      <c r="DKX124" s="216"/>
      <c r="DKY124" s="216"/>
      <c r="DKZ124" s="216"/>
      <c r="DLA124" s="216"/>
      <c r="DLB124" s="216"/>
      <c r="DLC124" s="216"/>
      <c r="DLD124" s="216"/>
      <c r="DLE124" s="216"/>
      <c r="DLF124" s="216"/>
      <c r="DLG124" s="216"/>
      <c r="DLH124" s="216"/>
      <c r="DLI124" s="216"/>
      <c r="DLJ124" s="216"/>
      <c r="DLK124" s="216"/>
      <c r="DLL124" s="216"/>
      <c r="DLM124" s="216"/>
      <c r="DLN124" s="216"/>
      <c r="DLO124" s="216"/>
      <c r="DLP124" s="216"/>
      <c r="DLQ124" s="216"/>
      <c r="DLR124" s="216"/>
      <c r="DLS124" s="216"/>
      <c r="DLT124" s="216"/>
      <c r="DLU124" s="216"/>
      <c r="DLV124" s="216"/>
      <c r="DLW124" s="216"/>
      <c r="DLX124" s="216"/>
      <c r="DLY124" s="216"/>
      <c r="DLZ124" s="216"/>
      <c r="DMA124" s="216"/>
      <c r="DMB124" s="216"/>
      <c r="DMC124" s="216"/>
      <c r="DMD124" s="216"/>
      <c r="DME124" s="216"/>
      <c r="DMF124" s="216"/>
      <c r="DMG124" s="216"/>
      <c r="DMH124" s="216"/>
      <c r="DMI124" s="216"/>
      <c r="DMJ124" s="216"/>
      <c r="DMK124" s="216"/>
      <c r="DML124" s="216"/>
      <c r="DMM124" s="216"/>
      <c r="DMN124" s="216"/>
      <c r="DMO124" s="216"/>
      <c r="DMP124" s="216"/>
      <c r="DMQ124" s="216"/>
      <c r="DMR124" s="216"/>
      <c r="DMS124" s="216"/>
      <c r="DMT124" s="216"/>
      <c r="DMU124" s="216"/>
      <c r="DMV124" s="216"/>
      <c r="DMW124" s="216"/>
      <c r="DMX124" s="216"/>
      <c r="DMY124" s="216"/>
      <c r="DMZ124" s="216"/>
      <c r="DNA124" s="216"/>
      <c r="DNB124" s="216"/>
      <c r="DNC124" s="216"/>
      <c r="DND124" s="216"/>
      <c r="DNE124" s="216"/>
      <c r="DNF124" s="216"/>
      <c r="DNG124" s="216"/>
      <c r="DNH124" s="216"/>
      <c r="DNI124" s="216"/>
      <c r="DNJ124" s="216"/>
      <c r="DNK124" s="216"/>
      <c r="DNL124" s="216"/>
      <c r="DNM124" s="216"/>
      <c r="DNN124" s="216"/>
      <c r="DNO124" s="216"/>
      <c r="DNP124" s="216"/>
      <c r="DNQ124" s="216"/>
      <c r="DNR124" s="216"/>
      <c r="DNS124" s="216"/>
      <c r="DNT124" s="216"/>
      <c r="DNU124" s="216"/>
      <c r="DNV124" s="216"/>
      <c r="DNW124" s="216"/>
      <c r="DNX124" s="216"/>
      <c r="DNY124" s="216"/>
      <c r="DNZ124" s="216"/>
      <c r="DOA124" s="216"/>
      <c r="DOB124" s="216"/>
      <c r="DOC124" s="216"/>
      <c r="DOD124" s="216"/>
      <c r="DOE124" s="216"/>
      <c r="DOF124" s="216"/>
      <c r="DOG124" s="216"/>
      <c r="DOH124" s="216"/>
      <c r="DOI124" s="216"/>
      <c r="DOJ124" s="216"/>
      <c r="DOK124" s="216"/>
      <c r="DOL124" s="216"/>
      <c r="DOM124" s="216"/>
      <c r="DON124" s="216"/>
      <c r="DOO124" s="216"/>
      <c r="DOP124" s="216"/>
      <c r="DOQ124" s="216"/>
      <c r="DOR124" s="216"/>
      <c r="DOS124" s="216"/>
      <c r="DOT124" s="216"/>
      <c r="DOU124" s="216"/>
      <c r="DOV124" s="216"/>
      <c r="DOW124" s="216"/>
      <c r="DOX124" s="216"/>
      <c r="DOY124" s="216"/>
      <c r="DOZ124" s="216"/>
      <c r="DPA124" s="216"/>
      <c r="DPB124" s="216"/>
      <c r="DPC124" s="216"/>
      <c r="DPD124" s="216"/>
      <c r="DPE124" s="216"/>
      <c r="DPF124" s="216"/>
      <c r="DPG124" s="216"/>
      <c r="DPH124" s="216"/>
      <c r="DPI124" s="216"/>
      <c r="DPJ124" s="216"/>
      <c r="DPK124" s="216"/>
      <c r="DPL124" s="216"/>
      <c r="DPM124" s="216"/>
      <c r="DPN124" s="216"/>
      <c r="DPO124" s="216"/>
      <c r="DPP124" s="216"/>
      <c r="DPQ124" s="216"/>
      <c r="DPR124" s="216"/>
      <c r="DPS124" s="216"/>
      <c r="DPT124" s="216"/>
      <c r="DPU124" s="216"/>
      <c r="DPV124" s="216"/>
      <c r="DPW124" s="216"/>
      <c r="DPX124" s="216"/>
      <c r="DPY124" s="216"/>
      <c r="DPZ124" s="216"/>
      <c r="DQA124" s="216"/>
      <c r="DQB124" s="216"/>
      <c r="DQC124" s="216"/>
      <c r="DQD124" s="216"/>
      <c r="DQE124" s="216"/>
      <c r="DQF124" s="216"/>
      <c r="DQG124" s="216"/>
      <c r="DQH124" s="216"/>
      <c r="DQI124" s="216"/>
      <c r="DQJ124" s="216"/>
      <c r="DQK124" s="216"/>
      <c r="DQL124" s="216"/>
      <c r="DQM124" s="216"/>
      <c r="DQN124" s="216"/>
      <c r="DQO124" s="216"/>
      <c r="DQP124" s="216"/>
      <c r="DQQ124" s="216"/>
      <c r="DQR124" s="216"/>
      <c r="DQS124" s="216"/>
      <c r="DQT124" s="216"/>
      <c r="DQU124" s="216"/>
      <c r="DQV124" s="216"/>
      <c r="DQW124" s="216"/>
      <c r="DQX124" s="216"/>
      <c r="DQY124" s="216"/>
      <c r="DQZ124" s="216"/>
      <c r="DRA124" s="216"/>
      <c r="DRB124" s="216"/>
      <c r="DRC124" s="216"/>
      <c r="DRD124" s="216"/>
      <c r="DRE124" s="216"/>
      <c r="DRF124" s="216"/>
      <c r="DRG124" s="216"/>
      <c r="DRH124" s="216"/>
      <c r="DRI124" s="216"/>
      <c r="DRJ124" s="216"/>
      <c r="DRK124" s="216"/>
      <c r="DRL124" s="216"/>
      <c r="DRM124" s="216"/>
      <c r="DRN124" s="216"/>
      <c r="DRO124" s="216"/>
      <c r="DRP124" s="216"/>
      <c r="DRQ124" s="216"/>
      <c r="DRR124" s="216"/>
      <c r="DRS124" s="216"/>
      <c r="DRT124" s="216"/>
      <c r="DRU124" s="216"/>
      <c r="DRV124" s="216"/>
      <c r="DRW124" s="216"/>
      <c r="DRX124" s="216"/>
      <c r="DRY124" s="216"/>
      <c r="DRZ124" s="216"/>
      <c r="DSA124" s="216"/>
      <c r="DSB124" s="216"/>
      <c r="DSC124" s="216"/>
      <c r="DSD124" s="216"/>
      <c r="DSE124" s="216"/>
      <c r="DSF124" s="216"/>
      <c r="DSG124" s="216"/>
      <c r="DSH124" s="216"/>
      <c r="DSI124" s="216"/>
      <c r="DSJ124" s="216"/>
      <c r="DSK124" s="216"/>
      <c r="DSL124" s="216"/>
      <c r="DSM124" s="216"/>
      <c r="DSN124" s="216"/>
      <c r="DSO124" s="216"/>
      <c r="DSP124" s="216"/>
      <c r="DSQ124" s="216"/>
      <c r="DSR124" s="216"/>
      <c r="DSS124" s="216"/>
      <c r="DST124" s="216"/>
      <c r="DSU124" s="216"/>
      <c r="DSV124" s="216"/>
      <c r="DSW124" s="216"/>
      <c r="DSX124" s="216"/>
      <c r="DSY124" s="216"/>
      <c r="DSZ124" s="216"/>
      <c r="DTA124" s="216"/>
      <c r="DTB124" s="216"/>
      <c r="DTC124" s="216"/>
      <c r="DTD124" s="216"/>
      <c r="DTE124" s="216"/>
      <c r="DTF124" s="216"/>
      <c r="DTG124" s="216"/>
      <c r="DTH124" s="216"/>
      <c r="DTI124" s="216"/>
      <c r="DTJ124" s="216"/>
      <c r="DTK124" s="216"/>
      <c r="DTL124" s="216"/>
      <c r="DTM124" s="216"/>
      <c r="DTN124" s="216"/>
      <c r="DTO124" s="216"/>
      <c r="DTP124" s="216"/>
      <c r="DTQ124" s="216"/>
      <c r="DTR124" s="216"/>
      <c r="DTS124" s="216"/>
      <c r="DTT124" s="216"/>
      <c r="DTU124" s="216"/>
      <c r="DTV124" s="216"/>
      <c r="DTW124" s="216"/>
      <c r="DTX124" s="216"/>
      <c r="DTY124" s="216"/>
      <c r="DTZ124" s="216"/>
      <c r="DUA124" s="216"/>
      <c r="DUB124" s="216"/>
      <c r="DUC124" s="216"/>
      <c r="DUD124" s="216"/>
      <c r="DUE124" s="216"/>
      <c r="DUF124" s="216"/>
      <c r="DUG124" s="216"/>
      <c r="DUH124" s="216"/>
      <c r="DUI124" s="216"/>
      <c r="DUJ124" s="216"/>
      <c r="DUK124" s="216"/>
      <c r="DUL124" s="216"/>
      <c r="DUM124" s="216"/>
      <c r="DUN124" s="216"/>
      <c r="DUO124" s="216"/>
      <c r="DUP124" s="216"/>
      <c r="DUQ124" s="216"/>
      <c r="DUR124" s="216"/>
      <c r="DUS124" s="216"/>
      <c r="DUT124" s="216"/>
      <c r="DUU124" s="216"/>
      <c r="DUV124" s="216"/>
      <c r="DUW124" s="216"/>
      <c r="DUX124" s="216"/>
      <c r="DUY124" s="216"/>
      <c r="DUZ124" s="216"/>
      <c r="DVA124" s="216"/>
      <c r="DVB124" s="216"/>
      <c r="DVC124" s="216"/>
      <c r="DVD124" s="216"/>
      <c r="DVE124" s="216"/>
      <c r="DVF124" s="216"/>
      <c r="DVG124" s="216"/>
      <c r="DVH124" s="216"/>
      <c r="DVI124" s="216"/>
      <c r="DVJ124" s="216"/>
      <c r="DVK124" s="216"/>
      <c r="DVL124" s="216"/>
      <c r="DVM124" s="216"/>
      <c r="DVN124" s="216"/>
      <c r="DVO124" s="216"/>
      <c r="DVP124" s="216"/>
      <c r="DVQ124" s="216"/>
      <c r="DVR124" s="216"/>
      <c r="DVS124" s="216"/>
      <c r="DVT124" s="216"/>
      <c r="DVU124" s="216"/>
      <c r="DVV124" s="216"/>
      <c r="DVW124" s="216"/>
      <c r="DVX124" s="216"/>
      <c r="DVY124" s="216"/>
      <c r="DVZ124" s="216"/>
      <c r="DWA124" s="216"/>
      <c r="DWB124" s="216"/>
      <c r="DWC124" s="216"/>
      <c r="DWD124" s="216"/>
      <c r="DWE124" s="216"/>
      <c r="DWF124" s="216"/>
      <c r="DWG124" s="216"/>
      <c r="DWH124" s="216"/>
      <c r="DWI124" s="216"/>
      <c r="DWJ124" s="216"/>
      <c r="DWK124" s="216"/>
      <c r="DWL124" s="216"/>
      <c r="DWM124" s="216"/>
      <c r="DWN124" s="216"/>
      <c r="DWO124" s="216"/>
      <c r="DWP124" s="216"/>
      <c r="DWQ124" s="216"/>
      <c r="DWR124" s="216"/>
      <c r="DWS124" s="216"/>
      <c r="DWT124" s="216"/>
      <c r="DWU124" s="216"/>
      <c r="DWV124" s="216"/>
      <c r="DWW124" s="216"/>
      <c r="DWX124" s="216"/>
      <c r="DWY124" s="216"/>
      <c r="DWZ124" s="216"/>
      <c r="DXA124" s="216"/>
      <c r="DXB124" s="216"/>
      <c r="DXC124" s="216"/>
      <c r="DXD124" s="216"/>
      <c r="DXE124" s="216"/>
      <c r="DXF124" s="216"/>
      <c r="DXG124" s="216"/>
      <c r="DXH124" s="216"/>
      <c r="DXI124" s="216"/>
      <c r="DXJ124" s="216"/>
      <c r="DXK124" s="216"/>
      <c r="DXL124" s="216"/>
      <c r="DXM124" s="216"/>
      <c r="DXN124" s="216"/>
      <c r="DXO124" s="216"/>
      <c r="DXP124" s="216"/>
      <c r="DXQ124" s="216"/>
      <c r="DXR124" s="216"/>
      <c r="DXS124" s="216"/>
      <c r="DXT124" s="216"/>
      <c r="DXU124" s="216"/>
      <c r="DXV124" s="216"/>
      <c r="DXW124" s="216"/>
      <c r="DXX124" s="216"/>
      <c r="DXY124" s="216"/>
      <c r="DXZ124" s="216"/>
      <c r="DYA124" s="216"/>
      <c r="DYB124" s="216"/>
      <c r="DYC124" s="216"/>
      <c r="DYD124" s="216"/>
      <c r="DYE124" s="216"/>
      <c r="DYF124" s="216"/>
      <c r="DYG124" s="216"/>
      <c r="DYH124" s="216"/>
      <c r="DYI124" s="216"/>
      <c r="DYJ124" s="216"/>
      <c r="DYK124" s="216"/>
      <c r="DYL124" s="216"/>
      <c r="DYM124" s="216"/>
      <c r="DYN124" s="216"/>
      <c r="DYO124" s="216"/>
      <c r="DYP124" s="216"/>
      <c r="DYQ124" s="216"/>
      <c r="DYR124" s="216"/>
      <c r="DYS124" s="216"/>
      <c r="DYT124" s="216"/>
      <c r="DYU124" s="216"/>
      <c r="DYV124" s="216"/>
      <c r="DYW124" s="216"/>
      <c r="DYX124" s="216"/>
      <c r="DYY124" s="216"/>
      <c r="DYZ124" s="216"/>
      <c r="DZA124" s="216"/>
      <c r="DZB124" s="216"/>
      <c r="DZC124" s="216"/>
      <c r="DZD124" s="216"/>
      <c r="DZE124" s="216"/>
      <c r="DZF124" s="216"/>
      <c r="DZG124" s="216"/>
      <c r="DZH124" s="216"/>
      <c r="DZI124" s="216"/>
      <c r="DZJ124" s="216"/>
      <c r="DZK124" s="216"/>
      <c r="DZL124" s="216"/>
      <c r="DZM124" s="216"/>
      <c r="DZN124" s="216"/>
      <c r="DZO124" s="216"/>
      <c r="DZP124" s="216"/>
      <c r="DZQ124" s="216"/>
      <c r="DZR124" s="216"/>
      <c r="DZS124" s="216"/>
      <c r="DZT124" s="216"/>
      <c r="DZU124" s="216"/>
      <c r="DZV124" s="216"/>
      <c r="DZW124" s="216"/>
      <c r="DZX124" s="216"/>
      <c r="DZY124" s="216"/>
      <c r="DZZ124" s="216"/>
      <c r="EAA124" s="216"/>
      <c r="EAB124" s="216"/>
      <c r="EAC124" s="216"/>
      <c r="EAD124" s="216"/>
      <c r="EAE124" s="216"/>
      <c r="EAF124" s="216"/>
      <c r="EAG124" s="216"/>
      <c r="EAH124" s="216"/>
      <c r="EAI124" s="216"/>
      <c r="EAJ124" s="216"/>
      <c r="EAK124" s="216"/>
      <c r="EAL124" s="216"/>
      <c r="EAM124" s="216"/>
      <c r="EAN124" s="216"/>
      <c r="EAO124" s="216"/>
      <c r="EAP124" s="216"/>
      <c r="EAQ124" s="216"/>
      <c r="EAR124" s="216"/>
      <c r="EAS124" s="216"/>
      <c r="EAT124" s="216"/>
      <c r="EAU124" s="216"/>
      <c r="EAV124" s="216"/>
      <c r="EAW124" s="216"/>
      <c r="EAX124" s="216"/>
      <c r="EAY124" s="216"/>
      <c r="EAZ124" s="216"/>
      <c r="EBA124" s="216"/>
      <c r="EBB124" s="216"/>
      <c r="EBC124" s="216"/>
      <c r="EBD124" s="216"/>
      <c r="EBE124" s="216"/>
      <c r="EBF124" s="216"/>
      <c r="EBG124" s="216"/>
      <c r="EBH124" s="216"/>
      <c r="EBI124" s="216"/>
      <c r="EBJ124" s="216"/>
      <c r="EBK124" s="216"/>
      <c r="EBL124" s="216"/>
      <c r="EBM124" s="216"/>
      <c r="EBN124" s="216"/>
      <c r="EBO124" s="216"/>
      <c r="EBP124" s="216"/>
      <c r="EBQ124" s="216"/>
      <c r="EBR124" s="216"/>
      <c r="EBS124" s="216"/>
      <c r="EBT124" s="216"/>
      <c r="EBU124" s="216"/>
      <c r="EBV124" s="216"/>
      <c r="EBW124" s="216"/>
      <c r="EBX124" s="216"/>
      <c r="EBY124" s="216"/>
      <c r="EBZ124" s="216"/>
      <c r="ECA124" s="216"/>
      <c r="ECB124" s="216"/>
      <c r="ECC124" s="216"/>
      <c r="ECD124" s="216"/>
      <c r="ECE124" s="216"/>
      <c r="ECF124" s="216"/>
      <c r="ECG124" s="216"/>
      <c r="ECH124" s="216"/>
      <c r="ECI124" s="216"/>
      <c r="ECJ124" s="216"/>
      <c r="ECK124" s="216"/>
      <c r="ECL124" s="216"/>
      <c r="ECM124" s="216"/>
      <c r="ECN124" s="216"/>
      <c r="ECO124" s="216"/>
      <c r="ECP124" s="216"/>
      <c r="ECQ124" s="216"/>
      <c r="ECR124" s="216"/>
      <c r="ECS124" s="216"/>
      <c r="ECT124" s="216"/>
      <c r="ECU124" s="216"/>
      <c r="ECV124" s="216"/>
      <c r="ECW124" s="216"/>
      <c r="ECX124" s="216"/>
      <c r="ECY124" s="216"/>
      <c r="ECZ124" s="216"/>
      <c r="EDA124" s="216"/>
      <c r="EDB124" s="216"/>
      <c r="EDC124" s="216"/>
      <c r="EDD124" s="216"/>
      <c r="EDE124" s="216"/>
      <c r="EDF124" s="216"/>
      <c r="EDG124" s="216"/>
      <c r="EDH124" s="216"/>
      <c r="EDI124" s="216"/>
      <c r="EDJ124" s="216"/>
      <c r="EDK124" s="216"/>
      <c r="EDL124" s="216"/>
      <c r="EDM124" s="216"/>
      <c r="EDN124" s="216"/>
      <c r="EDO124" s="216"/>
      <c r="EDP124" s="216"/>
      <c r="EDQ124" s="216"/>
      <c r="EDR124" s="216"/>
      <c r="EDS124" s="216"/>
      <c r="EDT124" s="216"/>
      <c r="EDU124" s="216"/>
      <c r="EDV124" s="216"/>
      <c r="EDW124" s="216"/>
      <c r="EDX124" s="216"/>
      <c r="EDY124" s="216"/>
      <c r="EDZ124" s="216"/>
      <c r="EEA124" s="216"/>
      <c r="EEB124" s="216"/>
      <c r="EEC124" s="216"/>
      <c r="EED124" s="216"/>
      <c r="EEE124" s="216"/>
      <c r="EEF124" s="216"/>
      <c r="EEG124" s="216"/>
      <c r="EEH124" s="216"/>
      <c r="EEI124" s="216"/>
      <c r="EEJ124" s="216"/>
      <c r="EEK124" s="216"/>
      <c r="EEL124" s="216"/>
      <c r="EEM124" s="216"/>
      <c r="EEN124" s="216"/>
      <c r="EEO124" s="216"/>
      <c r="EEP124" s="216"/>
      <c r="EEQ124" s="216"/>
      <c r="EER124" s="216"/>
      <c r="EES124" s="216"/>
      <c r="EET124" s="216"/>
      <c r="EEU124" s="216"/>
      <c r="EEV124" s="216"/>
      <c r="EEW124" s="216"/>
      <c r="EEX124" s="216"/>
      <c r="EEY124" s="216"/>
      <c r="EEZ124" s="216"/>
      <c r="EFA124" s="216"/>
      <c r="EFB124" s="216"/>
      <c r="EFC124" s="216"/>
      <c r="EFD124" s="216"/>
      <c r="EFE124" s="216"/>
      <c r="EFF124" s="216"/>
      <c r="EFG124" s="216"/>
      <c r="EFH124" s="216"/>
      <c r="EFI124" s="216"/>
      <c r="EFJ124" s="216"/>
      <c r="EFK124" s="216"/>
      <c r="EFL124" s="216"/>
      <c r="EFM124" s="216"/>
      <c r="EFN124" s="216"/>
      <c r="EFO124" s="216"/>
      <c r="EFP124" s="216"/>
      <c r="EFQ124" s="216"/>
      <c r="EFR124" s="216"/>
      <c r="EFS124" s="216"/>
      <c r="EFT124" s="216"/>
      <c r="EFU124" s="216"/>
      <c r="EFV124" s="216"/>
      <c r="EFW124" s="216"/>
      <c r="EFX124" s="216"/>
      <c r="EFY124" s="216"/>
      <c r="EFZ124" s="216"/>
      <c r="EGA124" s="216"/>
      <c r="EGB124" s="216"/>
      <c r="EGC124" s="216"/>
      <c r="EGD124" s="216"/>
      <c r="EGE124" s="216"/>
      <c r="EGF124" s="216"/>
      <c r="EGG124" s="216"/>
      <c r="EGH124" s="216"/>
      <c r="EGI124" s="216"/>
      <c r="EGJ124" s="216"/>
      <c r="EGK124" s="216"/>
      <c r="EGL124" s="216"/>
      <c r="EGM124" s="216"/>
      <c r="EGN124" s="216"/>
      <c r="EGO124" s="216"/>
      <c r="EGP124" s="216"/>
      <c r="EGQ124" s="216"/>
      <c r="EGR124" s="216"/>
      <c r="EGS124" s="216"/>
      <c r="EGT124" s="216"/>
      <c r="EGU124" s="216"/>
      <c r="EGV124" s="216"/>
      <c r="EGW124" s="216"/>
      <c r="EGX124" s="216"/>
      <c r="EGY124" s="216"/>
      <c r="EGZ124" s="216"/>
      <c r="EHA124" s="216"/>
      <c r="EHB124" s="216"/>
      <c r="EHC124" s="216"/>
      <c r="EHD124" s="216"/>
      <c r="EHE124" s="216"/>
      <c r="EHF124" s="216"/>
      <c r="EHG124" s="216"/>
      <c r="EHH124" s="216"/>
      <c r="EHI124" s="216"/>
      <c r="EHJ124" s="216"/>
      <c r="EHK124" s="216"/>
      <c r="EHL124" s="216"/>
      <c r="EHM124" s="216"/>
      <c r="EHN124" s="216"/>
      <c r="EHO124" s="216"/>
      <c r="EHP124" s="216"/>
      <c r="EHQ124" s="216"/>
      <c r="EHR124" s="216"/>
      <c r="EHS124" s="216"/>
      <c r="EHT124" s="216"/>
      <c r="EHU124" s="216"/>
      <c r="EHV124" s="216"/>
      <c r="EHW124" s="216"/>
      <c r="EHX124" s="216"/>
      <c r="EHY124" s="216"/>
      <c r="EHZ124" s="216"/>
      <c r="EIA124" s="216"/>
      <c r="EIB124" s="216"/>
      <c r="EIC124" s="216"/>
      <c r="EID124" s="216"/>
      <c r="EIE124" s="216"/>
      <c r="EIF124" s="216"/>
      <c r="EIG124" s="216"/>
      <c r="EIH124" s="216"/>
      <c r="EII124" s="216"/>
      <c r="EIJ124" s="216"/>
      <c r="EIK124" s="216"/>
      <c r="EIL124" s="216"/>
      <c r="EIM124" s="216"/>
      <c r="EIN124" s="216"/>
      <c r="EIO124" s="216"/>
      <c r="EIP124" s="216"/>
      <c r="EIQ124" s="216"/>
      <c r="EIR124" s="216"/>
      <c r="EIS124" s="216"/>
      <c r="EIT124" s="216"/>
      <c r="EIU124" s="216"/>
      <c r="EIV124" s="216"/>
      <c r="EIW124" s="216"/>
      <c r="EIX124" s="216"/>
      <c r="EIY124" s="216"/>
      <c r="EIZ124" s="216"/>
      <c r="EJA124" s="216"/>
      <c r="EJB124" s="216"/>
      <c r="EJC124" s="216"/>
      <c r="EJD124" s="216"/>
      <c r="EJE124" s="216"/>
      <c r="EJF124" s="216"/>
      <c r="EJG124" s="216"/>
      <c r="EJH124" s="216"/>
      <c r="EJI124" s="216"/>
      <c r="EJJ124" s="216"/>
      <c r="EJK124" s="216"/>
      <c r="EJL124" s="216"/>
      <c r="EJM124" s="216"/>
      <c r="EJN124" s="216"/>
      <c r="EJO124" s="216"/>
      <c r="EJP124" s="216"/>
      <c r="EJQ124" s="216"/>
      <c r="EJR124" s="216"/>
      <c r="EJS124" s="216"/>
      <c r="EJT124" s="216"/>
      <c r="EJU124" s="216"/>
      <c r="EJV124" s="216"/>
      <c r="EJW124" s="216"/>
      <c r="EJX124" s="216"/>
      <c r="EJY124" s="216"/>
      <c r="EJZ124" s="216"/>
      <c r="EKA124" s="216"/>
      <c r="EKB124" s="216"/>
      <c r="EKC124" s="216"/>
      <c r="EKD124" s="216"/>
      <c r="EKE124" s="216"/>
      <c r="EKF124" s="216"/>
      <c r="EKG124" s="216"/>
      <c r="EKH124" s="216"/>
      <c r="EKI124" s="216"/>
      <c r="EKJ124" s="216"/>
      <c r="EKK124" s="216"/>
      <c r="EKL124" s="216"/>
      <c r="EKM124" s="216"/>
      <c r="EKN124" s="216"/>
      <c r="EKO124" s="216"/>
      <c r="EKP124" s="216"/>
      <c r="EKQ124" s="216"/>
      <c r="EKR124" s="216"/>
      <c r="EKS124" s="216"/>
      <c r="EKT124" s="216"/>
      <c r="EKU124" s="216"/>
      <c r="EKV124" s="216"/>
      <c r="EKW124" s="216"/>
      <c r="EKX124" s="216"/>
      <c r="EKY124" s="216"/>
      <c r="EKZ124" s="216"/>
      <c r="ELA124" s="216"/>
      <c r="ELB124" s="216"/>
      <c r="ELC124" s="216"/>
      <c r="ELD124" s="216"/>
      <c r="ELE124" s="216"/>
      <c r="ELF124" s="216"/>
      <c r="ELG124" s="216"/>
      <c r="ELH124" s="216"/>
      <c r="ELI124" s="216"/>
      <c r="ELJ124" s="216"/>
      <c r="ELK124" s="216"/>
      <c r="ELL124" s="216"/>
      <c r="ELM124" s="216"/>
      <c r="ELN124" s="216"/>
      <c r="ELO124" s="216"/>
      <c r="ELP124" s="216"/>
      <c r="ELQ124" s="216"/>
      <c r="ELR124" s="216"/>
      <c r="ELS124" s="216"/>
      <c r="ELT124" s="216"/>
      <c r="ELU124" s="216"/>
      <c r="ELV124" s="216"/>
      <c r="ELW124" s="216"/>
      <c r="ELX124" s="216"/>
      <c r="ELY124" s="216"/>
      <c r="ELZ124" s="216"/>
      <c r="EMA124" s="216"/>
      <c r="EMB124" s="216"/>
      <c r="EMC124" s="216"/>
      <c r="EMD124" s="216"/>
      <c r="EME124" s="216"/>
      <c r="EMF124" s="216"/>
      <c r="EMG124" s="216"/>
      <c r="EMH124" s="216"/>
      <c r="EMI124" s="216"/>
      <c r="EMJ124" s="216"/>
      <c r="EMK124" s="216"/>
      <c r="EML124" s="216"/>
      <c r="EMM124" s="216"/>
      <c r="EMN124" s="216"/>
      <c r="EMO124" s="216"/>
      <c r="EMP124" s="216"/>
      <c r="EMQ124" s="216"/>
      <c r="EMR124" s="216"/>
      <c r="EMS124" s="216"/>
      <c r="EMT124" s="216"/>
      <c r="EMU124" s="216"/>
      <c r="EMV124" s="216"/>
      <c r="EMW124" s="216"/>
      <c r="EMX124" s="216"/>
      <c r="EMY124" s="216"/>
      <c r="EMZ124" s="216"/>
      <c r="ENA124" s="216"/>
      <c r="ENB124" s="216"/>
      <c r="ENC124" s="216"/>
      <c r="END124" s="216"/>
      <c r="ENE124" s="216"/>
      <c r="ENF124" s="216"/>
      <c r="ENG124" s="216"/>
      <c r="ENH124" s="216"/>
      <c r="ENI124" s="216"/>
      <c r="ENJ124" s="216"/>
      <c r="ENK124" s="216"/>
      <c r="ENL124" s="216"/>
      <c r="ENM124" s="216"/>
      <c r="ENN124" s="216"/>
      <c r="ENO124" s="216"/>
      <c r="ENP124" s="216"/>
      <c r="ENQ124" s="216"/>
      <c r="ENR124" s="216"/>
      <c r="ENS124" s="216"/>
      <c r="ENT124" s="216"/>
      <c r="ENU124" s="216"/>
      <c r="ENV124" s="216"/>
      <c r="ENW124" s="216"/>
      <c r="ENX124" s="216"/>
      <c r="ENY124" s="216"/>
      <c r="ENZ124" s="216"/>
      <c r="EOA124" s="216"/>
      <c r="EOB124" s="216"/>
      <c r="EOC124" s="216"/>
      <c r="EOD124" s="216"/>
      <c r="EOE124" s="216"/>
      <c r="EOF124" s="216"/>
      <c r="EOG124" s="216"/>
      <c r="EOH124" s="216"/>
      <c r="EOI124" s="216"/>
      <c r="EOJ124" s="216"/>
      <c r="EOK124" s="216"/>
      <c r="EOL124" s="216"/>
      <c r="EOM124" s="216"/>
      <c r="EON124" s="216"/>
      <c r="EOO124" s="216"/>
      <c r="EOP124" s="216"/>
      <c r="EOQ124" s="216"/>
      <c r="EOR124" s="216"/>
      <c r="EOS124" s="216"/>
      <c r="EOT124" s="216"/>
      <c r="EOU124" s="216"/>
      <c r="EOV124" s="216"/>
      <c r="EOW124" s="216"/>
      <c r="EOX124" s="216"/>
      <c r="EOY124" s="216"/>
      <c r="EOZ124" s="216"/>
      <c r="EPA124" s="216"/>
      <c r="EPB124" s="216"/>
      <c r="EPC124" s="216"/>
      <c r="EPD124" s="216"/>
      <c r="EPE124" s="216"/>
      <c r="EPF124" s="216"/>
      <c r="EPG124" s="216"/>
      <c r="EPH124" s="216"/>
      <c r="EPI124" s="216"/>
      <c r="EPJ124" s="216"/>
      <c r="EPK124" s="216"/>
      <c r="EPL124" s="216"/>
      <c r="EPM124" s="216"/>
      <c r="EPN124" s="216"/>
      <c r="EPO124" s="216"/>
      <c r="EPP124" s="216"/>
      <c r="EPQ124" s="216"/>
      <c r="EPR124" s="216"/>
      <c r="EPS124" s="216"/>
      <c r="EPT124" s="216"/>
      <c r="EPU124" s="216"/>
      <c r="EPV124" s="216"/>
      <c r="EPW124" s="216"/>
      <c r="EPX124" s="216"/>
      <c r="EPY124" s="216"/>
      <c r="EPZ124" s="216"/>
      <c r="EQA124" s="216"/>
      <c r="EQB124" s="216"/>
      <c r="EQC124" s="216"/>
      <c r="EQD124" s="216"/>
      <c r="EQE124" s="216"/>
      <c r="EQF124" s="216"/>
      <c r="EQG124" s="216"/>
      <c r="EQH124" s="216"/>
      <c r="EQI124" s="216"/>
      <c r="EQJ124" s="216"/>
      <c r="EQK124" s="216"/>
      <c r="EQL124" s="216"/>
      <c r="EQM124" s="216"/>
      <c r="EQN124" s="216"/>
      <c r="EQO124" s="216"/>
      <c r="EQP124" s="216"/>
      <c r="EQQ124" s="216"/>
      <c r="EQR124" s="216"/>
      <c r="EQS124" s="216"/>
      <c r="EQT124" s="216"/>
      <c r="EQU124" s="216"/>
      <c r="EQV124" s="216"/>
      <c r="EQW124" s="216"/>
      <c r="EQX124" s="216"/>
      <c r="EQY124" s="216"/>
      <c r="EQZ124" s="216"/>
      <c r="ERA124" s="216"/>
      <c r="ERB124" s="216"/>
      <c r="ERC124" s="216"/>
      <c r="ERD124" s="216"/>
      <c r="ERE124" s="216"/>
      <c r="ERF124" s="216"/>
      <c r="ERG124" s="216"/>
      <c r="ERH124" s="216"/>
      <c r="ERI124" s="216"/>
      <c r="ERJ124" s="216"/>
      <c r="ERK124" s="216"/>
      <c r="ERL124" s="216"/>
      <c r="ERM124" s="216"/>
      <c r="ERN124" s="216"/>
      <c r="ERO124" s="216"/>
      <c r="ERP124" s="216"/>
      <c r="ERQ124" s="216"/>
      <c r="ERR124" s="216"/>
      <c r="ERS124" s="216"/>
      <c r="ERT124" s="216"/>
      <c r="ERU124" s="216"/>
      <c r="ERV124" s="216"/>
      <c r="ERW124" s="216"/>
      <c r="ERX124" s="216"/>
      <c r="ERY124" s="216"/>
      <c r="ERZ124" s="216"/>
      <c r="ESA124" s="216"/>
      <c r="ESB124" s="216"/>
      <c r="ESC124" s="216"/>
      <c r="ESD124" s="216"/>
      <c r="ESE124" s="216"/>
      <c r="ESF124" s="216"/>
      <c r="ESG124" s="216"/>
      <c r="ESH124" s="216"/>
      <c r="ESI124" s="216"/>
      <c r="ESJ124" s="216"/>
      <c r="ESK124" s="216"/>
      <c r="ESL124" s="216"/>
      <c r="ESM124" s="216"/>
      <c r="ESN124" s="216"/>
      <c r="ESO124" s="216"/>
      <c r="ESP124" s="216"/>
      <c r="ESQ124" s="216"/>
      <c r="ESR124" s="216"/>
      <c r="ESS124" s="216"/>
      <c r="EST124" s="216"/>
      <c r="ESU124" s="216"/>
      <c r="ESV124" s="216"/>
      <c r="ESW124" s="216"/>
      <c r="ESX124" s="216"/>
      <c r="ESY124" s="216"/>
      <c r="ESZ124" s="216"/>
      <c r="ETA124" s="216"/>
      <c r="ETB124" s="216"/>
      <c r="ETC124" s="216"/>
      <c r="ETD124" s="216"/>
      <c r="ETE124" s="216"/>
      <c r="ETF124" s="216"/>
      <c r="ETG124" s="216"/>
      <c r="ETH124" s="216"/>
      <c r="ETI124" s="216"/>
      <c r="ETJ124" s="216"/>
      <c r="ETK124" s="216"/>
      <c r="ETL124" s="216"/>
      <c r="ETM124" s="216"/>
      <c r="ETN124" s="216"/>
      <c r="ETO124" s="216"/>
      <c r="ETP124" s="216"/>
      <c r="ETQ124" s="216"/>
      <c r="ETR124" s="216"/>
      <c r="ETS124" s="216"/>
      <c r="ETT124" s="216"/>
      <c r="ETU124" s="216"/>
      <c r="ETV124" s="216"/>
      <c r="ETW124" s="216"/>
      <c r="ETX124" s="216"/>
      <c r="ETY124" s="216"/>
      <c r="ETZ124" s="216"/>
      <c r="EUA124" s="216"/>
      <c r="EUB124" s="216"/>
      <c r="EUC124" s="216"/>
      <c r="EUD124" s="216"/>
      <c r="EUE124" s="216"/>
      <c r="EUF124" s="216"/>
      <c r="EUG124" s="216"/>
      <c r="EUH124" s="216"/>
      <c r="EUI124" s="216"/>
      <c r="EUJ124" s="216"/>
      <c r="EUK124" s="216"/>
      <c r="EUL124" s="216"/>
      <c r="EUM124" s="216"/>
      <c r="EUN124" s="216"/>
      <c r="EUO124" s="216"/>
      <c r="EUP124" s="216"/>
      <c r="EUQ124" s="216"/>
      <c r="EUR124" s="216"/>
      <c r="EUS124" s="216"/>
      <c r="EUT124" s="216"/>
      <c r="EUU124" s="216"/>
      <c r="EUV124" s="216"/>
      <c r="EUW124" s="216"/>
      <c r="EUX124" s="216"/>
      <c r="EUY124" s="216"/>
      <c r="EUZ124" s="216"/>
      <c r="EVA124" s="216"/>
      <c r="EVB124" s="216"/>
      <c r="EVC124" s="216"/>
      <c r="EVD124" s="216"/>
      <c r="EVE124" s="216"/>
      <c r="EVF124" s="216"/>
      <c r="EVG124" s="216"/>
      <c r="EVH124" s="216"/>
      <c r="EVI124" s="216"/>
      <c r="EVJ124" s="216"/>
      <c r="EVK124" s="216"/>
      <c r="EVL124" s="216"/>
      <c r="EVM124" s="216"/>
      <c r="EVN124" s="216"/>
      <c r="EVO124" s="216"/>
      <c r="EVP124" s="216"/>
      <c r="EVQ124" s="216"/>
      <c r="EVR124" s="216"/>
      <c r="EVS124" s="216"/>
      <c r="EVT124" s="216"/>
      <c r="EVU124" s="216"/>
      <c r="EVV124" s="216"/>
      <c r="EVW124" s="216"/>
      <c r="EVX124" s="216"/>
      <c r="EVY124" s="216"/>
      <c r="EVZ124" s="216"/>
      <c r="EWA124" s="216"/>
      <c r="EWB124" s="216"/>
      <c r="EWC124" s="216"/>
      <c r="EWD124" s="216"/>
      <c r="EWE124" s="216"/>
      <c r="EWF124" s="216"/>
      <c r="EWG124" s="216"/>
      <c r="EWH124" s="216"/>
      <c r="EWI124" s="216"/>
      <c r="EWJ124" s="216"/>
      <c r="EWK124" s="216"/>
      <c r="EWL124" s="216"/>
      <c r="EWM124" s="216"/>
      <c r="EWN124" s="216"/>
      <c r="EWO124" s="216"/>
      <c r="EWP124" s="216"/>
      <c r="EWQ124" s="216"/>
      <c r="EWR124" s="216"/>
      <c r="EWS124" s="216"/>
      <c r="EWT124" s="216"/>
      <c r="EWU124" s="216"/>
      <c r="EWV124" s="216"/>
      <c r="EWW124" s="216"/>
      <c r="EWX124" s="216"/>
      <c r="EWY124" s="216"/>
      <c r="EWZ124" s="216"/>
      <c r="EXA124" s="216"/>
      <c r="EXB124" s="216"/>
      <c r="EXC124" s="216"/>
      <c r="EXD124" s="216"/>
      <c r="EXE124" s="216"/>
      <c r="EXF124" s="216"/>
      <c r="EXG124" s="216"/>
      <c r="EXH124" s="216"/>
      <c r="EXI124" s="216"/>
      <c r="EXJ124" s="216"/>
      <c r="EXK124" s="216"/>
      <c r="EXL124" s="216"/>
      <c r="EXM124" s="216"/>
      <c r="EXN124" s="216"/>
      <c r="EXO124" s="216"/>
      <c r="EXP124" s="216"/>
      <c r="EXQ124" s="216"/>
      <c r="EXR124" s="216"/>
      <c r="EXS124" s="216"/>
      <c r="EXT124" s="216"/>
      <c r="EXU124" s="216"/>
      <c r="EXV124" s="216"/>
      <c r="EXW124" s="216"/>
      <c r="EXX124" s="216"/>
      <c r="EXY124" s="216"/>
      <c r="EXZ124" s="216"/>
      <c r="EYA124" s="216"/>
      <c r="EYB124" s="216"/>
      <c r="EYC124" s="216"/>
      <c r="EYD124" s="216"/>
      <c r="EYE124" s="216"/>
      <c r="EYF124" s="216"/>
      <c r="EYG124" s="216"/>
      <c r="EYH124" s="216"/>
      <c r="EYI124" s="216"/>
      <c r="EYJ124" s="216"/>
      <c r="EYK124" s="216"/>
      <c r="EYL124" s="216"/>
      <c r="EYM124" s="216"/>
      <c r="EYN124" s="216"/>
      <c r="EYO124" s="216"/>
      <c r="EYP124" s="216"/>
      <c r="EYQ124" s="216"/>
      <c r="EYR124" s="216"/>
      <c r="EYS124" s="216"/>
      <c r="EYT124" s="216"/>
      <c r="EYU124" s="216"/>
      <c r="EYV124" s="216"/>
      <c r="EYW124" s="216"/>
      <c r="EYX124" s="216"/>
      <c r="EYY124" s="216"/>
      <c r="EYZ124" s="216"/>
      <c r="EZA124" s="216"/>
      <c r="EZB124" s="216"/>
      <c r="EZC124" s="216"/>
      <c r="EZD124" s="216"/>
      <c r="EZE124" s="216"/>
      <c r="EZF124" s="216"/>
      <c r="EZG124" s="216"/>
      <c r="EZH124" s="216"/>
      <c r="EZI124" s="216"/>
      <c r="EZJ124" s="216"/>
      <c r="EZK124" s="216"/>
      <c r="EZL124" s="216"/>
      <c r="EZM124" s="216"/>
      <c r="EZN124" s="216"/>
      <c r="EZO124" s="216"/>
      <c r="EZP124" s="216"/>
      <c r="EZQ124" s="216"/>
      <c r="EZR124" s="216"/>
      <c r="EZS124" s="216"/>
      <c r="EZT124" s="216"/>
      <c r="EZU124" s="216"/>
      <c r="EZV124" s="216"/>
      <c r="EZW124" s="216"/>
      <c r="EZX124" s="216"/>
      <c r="EZY124" s="216"/>
      <c r="EZZ124" s="216"/>
      <c r="FAA124" s="216"/>
      <c r="FAB124" s="216"/>
      <c r="FAC124" s="216"/>
      <c r="FAD124" s="216"/>
      <c r="FAE124" s="216"/>
      <c r="FAF124" s="216"/>
      <c r="FAG124" s="216"/>
      <c r="FAH124" s="216"/>
      <c r="FAI124" s="216"/>
      <c r="FAJ124" s="216"/>
      <c r="FAK124" s="216"/>
      <c r="FAL124" s="216"/>
      <c r="FAM124" s="216"/>
      <c r="FAN124" s="216"/>
      <c r="FAO124" s="216"/>
      <c r="FAP124" s="216"/>
      <c r="FAQ124" s="216"/>
      <c r="FAR124" s="216"/>
      <c r="FAS124" s="216"/>
      <c r="FAT124" s="216"/>
      <c r="FAU124" s="216"/>
      <c r="FAV124" s="216"/>
      <c r="FAW124" s="216"/>
      <c r="FAX124" s="216"/>
      <c r="FAY124" s="216"/>
      <c r="FAZ124" s="216"/>
      <c r="FBA124" s="216"/>
      <c r="FBB124" s="216"/>
      <c r="FBC124" s="216"/>
      <c r="FBD124" s="216"/>
      <c r="FBE124" s="216"/>
      <c r="FBF124" s="216"/>
      <c r="FBG124" s="216"/>
      <c r="FBH124" s="216"/>
      <c r="FBI124" s="216"/>
      <c r="FBJ124" s="216"/>
      <c r="FBK124" s="216"/>
      <c r="FBL124" s="216"/>
      <c r="FBM124" s="216"/>
      <c r="FBN124" s="216"/>
      <c r="FBO124" s="216"/>
      <c r="FBP124" s="216"/>
      <c r="FBQ124" s="216"/>
      <c r="FBR124" s="216"/>
      <c r="FBS124" s="216"/>
      <c r="FBT124" s="216"/>
      <c r="FBU124" s="216"/>
      <c r="FBV124" s="216"/>
      <c r="FBW124" s="216"/>
      <c r="FBX124" s="216"/>
      <c r="FBY124" s="216"/>
      <c r="FBZ124" s="216"/>
      <c r="FCA124" s="216"/>
      <c r="FCB124" s="216"/>
      <c r="FCC124" s="216"/>
      <c r="FCD124" s="216"/>
      <c r="FCE124" s="216"/>
      <c r="FCF124" s="216"/>
      <c r="FCG124" s="216"/>
      <c r="FCH124" s="216"/>
      <c r="FCI124" s="216"/>
      <c r="FCJ124" s="216"/>
      <c r="FCK124" s="216"/>
      <c r="FCL124" s="216"/>
      <c r="FCM124" s="216"/>
      <c r="FCN124" s="216"/>
      <c r="FCO124" s="216"/>
      <c r="FCP124" s="216"/>
      <c r="FCQ124" s="216"/>
      <c r="FCR124" s="216"/>
      <c r="FCS124" s="216"/>
      <c r="FCT124" s="216"/>
      <c r="FCU124" s="216"/>
      <c r="FCV124" s="216"/>
      <c r="FCW124" s="216"/>
      <c r="FCX124" s="216"/>
      <c r="FCY124" s="216"/>
      <c r="FCZ124" s="216"/>
      <c r="FDA124" s="216"/>
      <c r="FDB124" s="216"/>
      <c r="FDC124" s="216"/>
      <c r="FDD124" s="216"/>
      <c r="FDE124" s="216"/>
      <c r="FDF124" s="216"/>
      <c r="FDG124" s="216"/>
      <c r="FDH124" s="216"/>
      <c r="FDI124" s="216"/>
      <c r="FDJ124" s="216"/>
      <c r="FDK124" s="216"/>
      <c r="FDL124" s="216"/>
      <c r="FDM124" s="216"/>
      <c r="FDN124" s="216"/>
      <c r="FDO124" s="216"/>
      <c r="FDP124" s="216"/>
      <c r="FDQ124" s="216"/>
      <c r="FDR124" s="216"/>
      <c r="FDS124" s="216"/>
      <c r="FDT124" s="216"/>
      <c r="FDU124" s="216"/>
      <c r="FDV124" s="216"/>
      <c r="FDW124" s="216"/>
      <c r="FDX124" s="216"/>
      <c r="FDY124" s="216"/>
      <c r="FDZ124" s="216"/>
      <c r="FEA124" s="216"/>
      <c r="FEB124" s="216"/>
      <c r="FEC124" s="216"/>
      <c r="FED124" s="216"/>
      <c r="FEE124" s="216"/>
      <c r="FEF124" s="216"/>
      <c r="FEG124" s="216"/>
      <c r="FEH124" s="216"/>
      <c r="FEI124" s="216"/>
      <c r="FEJ124" s="216"/>
      <c r="FEK124" s="216"/>
      <c r="FEL124" s="216"/>
      <c r="FEM124" s="216"/>
      <c r="FEN124" s="216"/>
      <c r="FEO124" s="216"/>
      <c r="FEP124" s="216"/>
      <c r="FEQ124" s="216"/>
      <c r="FER124" s="216"/>
      <c r="FES124" s="216"/>
      <c r="FET124" s="216"/>
      <c r="FEU124" s="216"/>
      <c r="FEV124" s="216"/>
      <c r="FEW124" s="216"/>
      <c r="FEX124" s="216"/>
      <c r="FEY124" s="216"/>
      <c r="FEZ124" s="216"/>
      <c r="FFA124" s="216"/>
      <c r="FFB124" s="216"/>
      <c r="FFC124" s="216"/>
      <c r="FFD124" s="216"/>
      <c r="FFE124" s="216"/>
      <c r="FFF124" s="216"/>
      <c r="FFG124" s="216"/>
      <c r="FFH124" s="216"/>
      <c r="FFI124" s="216"/>
      <c r="FFJ124" s="216"/>
      <c r="FFK124" s="216"/>
      <c r="FFL124" s="216"/>
      <c r="FFM124" s="216"/>
      <c r="FFN124" s="216"/>
      <c r="FFO124" s="216"/>
      <c r="FFP124" s="216"/>
      <c r="FFQ124" s="216"/>
      <c r="FFR124" s="216"/>
      <c r="FFS124" s="216"/>
      <c r="FFT124" s="216"/>
      <c r="FFU124" s="216"/>
      <c r="FFV124" s="216"/>
      <c r="FFW124" s="216"/>
      <c r="FFX124" s="216"/>
      <c r="FFY124" s="216"/>
      <c r="FFZ124" s="216"/>
      <c r="FGA124" s="216"/>
      <c r="FGB124" s="216"/>
      <c r="FGC124" s="216"/>
      <c r="FGD124" s="216"/>
      <c r="FGE124" s="216"/>
      <c r="FGF124" s="216"/>
      <c r="FGG124" s="216"/>
      <c r="FGH124" s="216"/>
      <c r="FGI124" s="216"/>
      <c r="FGJ124" s="216"/>
      <c r="FGK124" s="216"/>
      <c r="FGL124" s="216"/>
      <c r="FGM124" s="216"/>
      <c r="FGN124" s="216"/>
      <c r="FGO124" s="216"/>
      <c r="FGP124" s="216"/>
      <c r="FGQ124" s="216"/>
      <c r="FGR124" s="216"/>
      <c r="FGS124" s="216"/>
      <c r="FGT124" s="216"/>
      <c r="FGU124" s="216"/>
      <c r="FGV124" s="216"/>
      <c r="FGW124" s="216"/>
      <c r="FGX124" s="216"/>
      <c r="FGY124" s="216"/>
      <c r="FGZ124" s="216"/>
      <c r="FHA124" s="216"/>
      <c r="FHB124" s="216"/>
      <c r="FHC124" s="216"/>
      <c r="FHD124" s="216"/>
      <c r="FHE124" s="216"/>
      <c r="FHF124" s="216"/>
      <c r="FHG124" s="216"/>
      <c r="FHH124" s="216"/>
      <c r="FHI124" s="216"/>
      <c r="FHJ124" s="216"/>
      <c r="FHK124" s="216"/>
      <c r="FHL124" s="216"/>
      <c r="FHM124" s="216"/>
      <c r="FHN124" s="216"/>
      <c r="FHO124" s="216"/>
      <c r="FHP124" s="216"/>
      <c r="FHQ124" s="216"/>
      <c r="FHR124" s="216"/>
      <c r="FHS124" s="216"/>
      <c r="FHT124" s="216"/>
      <c r="FHU124" s="216"/>
      <c r="FHV124" s="216"/>
      <c r="FHW124" s="216"/>
      <c r="FHX124" s="216"/>
      <c r="FHY124" s="216"/>
      <c r="FHZ124" s="216"/>
      <c r="FIA124" s="216"/>
      <c r="FIB124" s="216"/>
      <c r="FIC124" s="216"/>
      <c r="FID124" s="216"/>
      <c r="FIE124" s="216"/>
      <c r="FIF124" s="216"/>
      <c r="FIG124" s="216"/>
      <c r="FIH124" s="216"/>
      <c r="FII124" s="216"/>
      <c r="FIJ124" s="216"/>
      <c r="FIK124" s="216"/>
      <c r="FIL124" s="216"/>
      <c r="FIM124" s="216"/>
      <c r="FIN124" s="216"/>
      <c r="FIO124" s="216"/>
      <c r="FIP124" s="216"/>
      <c r="FIQ124" s="216"/>
      <c r="FIR124" s="216"/>
      <c r="FIS124" s="216"/>
      <c r="FIT124" s="216"/>
      <c r="FIU124" s="216"/>
      <c r="FIV124" s="216"/>
      <c r="FIW124" s="216"/>
      <c r="FIX124" s="216"/>
      <c r="FIY124" s="216"/>
      <c r="FIZ124" s="216"/>
      <c r="FJA124" s="216"/>
      <c r="FJB124" s="216"/>
      <c r="FJC124" s="216"/>
      <c r="FJD124" s="216"/>
      <c r="FJE124" s="216"/>
      <c r="FJF124" s="216"/>
      <c r="FJG124" s="216"/>
      <c r="FJH124" s="216"/>
      <c r="FJI124" s="216"/>
      <c r="FJJ124" s="216"/>
      <c r="FJK124" s="216"/>
      <c r="FJL124" s="216"/>
      <c r="FJM124" s="216"/>
      <c r="FJN124" s="216"/>
      <c r="FJO124" s="216"/>
      <c r="FJP124" s="216"/>
      <c r="FJQ124" s="216"/>
      <c r="FJR124" s="216"/>
      <c r="FJS124" s="216"/>
      <c r="FJT124" s="216"/>
      <c r="FJU124" s="216"/>
      <c r="FJV124" s="216"/>
      <c r="FJW124" s="216"/>
      <c r="FJX124" s="216"/>
      <c r="FJY124" s="216"/>
      <c r="FJZ124" s="216"/>
      <c r="FKA124" s="216"/>
      <c r="FKB124" s="216"/>
      <c r="FKC124" s="216"/>
      <c r="FKD124" s="216"/>
      <c r="FKE124" s="216"/>
      <c r="FKF124" s="216"/>
      <c r="FKG124" s="216"/>
      <c r="FKH124" s="216"/>
      <c r="FKI124" s="216"/>
      <c r="FKJ124" s="216"/>
      <c r="FKK124" s="216"/>
      <c r="FKL124" s="216"/>
      <c r="FKM124" s="216"/>
      <c r="FKN124" s="216"/>
      <c r="FKO124" s="216"/>
      <c r="FKP124" s="216"/>
      <c r="FKQ124" s="216"/>
      <c r="FKR124" s="216"/>
      <c r="FKS124" s="216"/>
      <c r="FKT124" s="216"/>
      <c r="FKU124" s="216"/>
      <c r="FKV124" s="216"/>
      <c r="FKW124" s="216"/>
      <c r="FKX124" s="216"/>
      <c r="FKY124" s="216"/>
      <c r="FKZ124" s="216"/>
      <c r="FLA124" s="216"/>
      <c r="FLB124" s="216"/>
      <c r="FLC124" s="216"/>
      <c r="FLD124" s="216"/>
      <c r="FLE124" s="216"/>
      <c r="FLF124" s="216"/>
      <c r="FLG124" s="216"/>
      <c r="FLH124" s="216"/>
      <c r="FLI124" s="216"/>
      <c r="FLJ124" s="216"/>
      <c r="FLK124" s="216"/>
      <c r="FLL124" s="216"/>
      <c r="FLM124" s="216"/>
      <c r="FLN124" s="216"/>
      <c r="FLO124" s="216"/>
      <c r="FLP124" s="216"/>
      <c r="FLQ124" s="216"/>
      <c r="FLR124" s="216"/>
      <c r="FLS124" s="216"/>
      <c r="FLT124" s="216"/>
      <c r="FLU124" s="216"/>
      <c r="FLV124" s="216"/>
      <c r="FLW124" s="216"/>
      <c r="FLX124" s="216"/>
      <c r="FLY124" s="216"/>
      <c r="FLZ124" s="216"/>
      <c r="FMA124" s="216"/>
      <c r="FMB124" s="216"/>
      <c r="FMC124" s="216"/>
      <c r="FMD124" s="216"/>
      <c r="FME124" s="216"/>
      <c r="FMF124" s="216"/>
      <c r="FMG124" s="216"/>
      <c r="FMH124" s="216"/>
      <c r="FMI124" s="216"/>
      <c r="FMJ124" s="216"/>
      <c r="FMK124" s="216"/>
      <c r="FML124" s="216"/>
      <c r="FMM124" s="216"/>
      <c r="FMN124" s="216"/>
      <c r="FMO124" s="216"/>
      <c r="FMP124" s="216"/>
      <c r="FMQ124" s="216"/>
      <c r="FMR124" s="216"/>
      <c r="FMS124" s="216"/>
      <c r="FMT124" s="216"/>
      <c r="FMU124" s="216"/>
      <c r="FMV124" s="216"/>
      <c r="FMW124" s="216"/>
      <c r="FMX124" s="216"/>
      <c r="FMY124" s="216"/>
      <c r="FMZ124" s="216"/>
      <c r="FNA124" s="216"/>
      <c r="FNB124" s="216"/>
      <c r="FNC124" s="216"/>
      <c r="FND124" s="216"/>
      <c r="FNE124" s="216"/>
      <c r="FNF124" s="216"/>
      <c r="FNG124" s="216"/>
      <c r="FNH124" s="216"/>
      <c r="FNI124" s="216"/>
      <c r="FNJ124" s="216"/>
      <c r="FNK124" s="216"/>
      <c r="FNL124" s="216"/>
      <c r="FNM124" s="216"/>
      <c r="FNN124" s="216"/>
      <c r="FNO124" s="216"/>
      <c r="FNP124" s="216"/>
      <c r="FNQ124" s="216"/>
      <c r="FNR124" s="216"/>
      <c r="FNS124" s="216"/>
      <c r="FNT124" s="216"/>
      <c r="FNU124" s="216"/>
      <c r="FNV124" s="216"/>
      <c r="FNW124" s="216"/>
      <c r="FNX124" s="216"/>
      <c r="FNY124" s="216"/>
      <c r="FNZ124" s="216"/>
      <c r="FOA124" s="216"/>
      <c r="FOB124" s="216"/>
      <c r="FOC124" s="216"/>
      <c r="FOD124" s="216"/>
      <c r="FOE124" s="216"/>
      <c r="FOF124" s="216"/>
      <c r="FOG124" s="216"/>
      <c r="FOH124" s="216"/>
      <c r="FOI124" s="216"/>
      <c r="FOJ124" s="216"/>
      <c r="FOK124" s="216"/>
      <c r="FOL124" s="216"/>
      <c r="FOM124" s="216"/>
      <c r="FON124" s="216"/>
      <c r="FOO124" s="216"/>
      <c r="FOP124" s="216"/>
      <c r="FOQ124" s="216"/>
      <c r="FOR124" s="216"/>
      <c r="FOS124" s="216"/>
      <c r="FOT124" s="216"/>
      <c r="FOU124" s="216"/>
      <c r="FOV124" s="216"/>
      <c r="FOW124" s="216"/>
      <c r="FOX124" s="216"/>
      <c r="FOY124" s="216"/>
      <c r="FOZ124" s="216"/>
      <c r="FPA124" s="216"/>
      <c r="FPB124" s="216"/>
      <c r="FPC124" s="216"/>
      <c r="FPD124" s="216"/>
      <c r="FPE124" s="216"/>
      <c r="FPF124" s="216"/>
      <c r="FPG124" s="216"/>
      <c r="FPH124" s="216"/>
      <c r="FPI124" s="216"/>
      <c r="FPJ124" s="216"/>
      <c r="FPK124" s="216"/>
      <c r="FPL124" s="216"/>
      <c r="FPM124" s="216"/>
      <c r="FPN124" s="216"/>
      <c r="FPO124" s="216"/>
      <c r="FPP124" s="216"/>
      <c r="FPQ124" s="216"/>
      <c r="FPR124" s="216"/>
      <c r="FPS124" s="216"/>
      <c r="FPT124" s="216"/>
      <c r="FPU124" s="216"/>
      <c r="FPV124" s="216"/>
      <c r="FPW124" s="216"/>
      <c r="FPX124" s="216"/>
      <c r="FPY124" s="216"/>
      <c r="FPZ124" s="216"/>
      <c r="FQA124" s="216"/>
      <c r="FQB124" s="216"/>
      <c r="FQC124" s="216"/>
      <c r="FQD124" s="216"/>
      <c r="FQE124" s="216"/>
      <c r="FQF124" s="216"/>
      <c r="FQG124" s="216"/>
      <c r="FQH124" s="216"/>
      <c r="FQI124" s="216"/>
      <c r="FQJ124" s="216"/>
      <c r="FQK124" s="216"/>
      <c r="FQL124" s="216"/>
      <c r="FQM124" s="216"/>
      <c r="FQN124" s="216"/>
      <c r="FQO124" s="216"/>
      <c r="FQP124" s="216"/>
      <c r="FQQ124" s="216"/>
      <c r="FQR124" s="216"/>
      <c r="FQS124" s="216"/>
      <c r="FQT124" s="216"/>
      <c r="FQU124" s="216"/>
      <c r="FQV124" s="216"/>
      <c r="FQW124" s="216"/>
      <c r="FQX124" s="216"/>
      <c r="FQY124" s="216"/>
      <c r="FQZ124" s="216"/>
      <c r="FRA124" s="216"/>
      <c r="FRB124" s="216"/>
      <c r="FRC124" s="216"/>
      <c r="FRD124" s="216"/>
      <c r="FRE124" s="216"/>
      <c r="FRF124" s="216"/>
      <c r="FRG124" s="216"/>
      <c r="FRH124" s="216"/>
      <c r="FRI124" s="216"/>
      <c r="FRJ124" s="216"/>
      <c r="FRK124" s="216"/>
      <c r="FRL124" s="216"/>
      <c r="FRM124" s="216"/>
      <c r="FRN124" s="216"/>
      <c r="FRO124" s="216"/>
      <c r="FRP124" s="216"/>
      <c r="FRQ124" s="216"/>
      <c r="FRR124" s="216"/>
      <c r="FRS124" s="216"/>
      <c r="FRT124" s="216"/>
      <c r="FRU124" s="216"/>
      <c r="FRV124" s="216"/>
      <c r="FRW124" s="216"/>
      <c r="FRX124" s="216"/>
      <c r="FRY124" s="216"/>
      <c r="FRZ124" s="216"/>
      <c r="FSA124" s="216"/>
      <c r="FSB124" s="216"/>
      <c r="FSC124" s="216"/>
      <c r="FSD124" s="216"/>
      <c r="FSE124" s="216"/>
      <c r="FSF124" s="216"/>
      <c r="FSG124" s="216"/>
      <c r="FSH124" s="216"/>
      <c r="FSI124" s="216"/>
      <c r="FSJ124" s="216"/>
      <c r="FSK124" s="216"/>
      <c r="FSL124" s="216"/>
      <c r="FSM124" s="216"/>
      <c r="FSN124" s="216"/>
      <c r="FSO124" s="216"/>
      <c r="FSP124" s="216"/>
      <c r="FSQ124" s="216"/>
      <c r="FSR124" s="216"/>
      <c r="FSS124" s="216"/>
      <c r="FST124" s="216"/>
      <c r="FSU124" s="216"/>
      <c r="FSV124" s="216"/>
      <c r="FSW124" s="216"/>
      <c r="FSX124" s="216"/>
      <c r="FSY124" s="216"/>
      <c r="FSZ124" s="216"/>
      <c r="FTA124" s="216"/>
      <c r="FTB124" s="216"/>
      <c r="FTC124" s="216"/>
      <c r="FTD124" s="216"/>
      <c r="FTE124" s="216"/>
      <c r="FTF124" s="216"/>
      <c r="FTG124" s="216"/>
      <c r="FTH124" s="216"/>
      <c r="FTI124" s="216"/>
      <c r="FTJ124" s="216"/>
      <c r="FTK124" s="216"/>
      <c r="FTL124" s="216"/>
      <c r="FTM124" s="216"/>
      <c r="FTN124" s="216"/>
      <c r="FTO124" s="216"/>
      <c r="FTP124" s="216"/>
      <c r="FTQ124" s="216"/>
      <c r="FTR124" s="216"/>
      <c r="FTS124" s="216"/>
      <c r="FTT124" s="216"/>
      <c r="FTU124" s="216"/>
      <c r="FTV124" s="216"/>
      <c r="FTW124" s="216"/>
      <c r="FTX124" s="216"/>
      <c r="FTY124" s="216"/>
      <c r="FTZ124" s="216"/>
      <c r="FUA124" s="216"/>
      <c r="FUB124" s="216"/>
      <c r="FUC124" s="216"/>
      <c r="FUD124" s="216"/>
      <c r="FUE124" s="216"/>
      <c r="FUF124" s="216"/>
      <c r="FUG124" s="216"/>
      <c r="FUH124" s="216"/>
      <c r="FUI124" s="216"/>
      <c r="FUJ124" s="216"/>
      <c r="FUK124" s="216"/>
      <c r="FUL124" s="216"/>
      <c r="FUM124" s="216"/>
      <c r="FUN124" s="216"/>
      <c r="FUO124" s="216"/>
      <c r="FUP124" s="216"/>
      <c r="FUQ124" s="216"/>
      <c r="FUR124" s="216"/>
      <c r="FUS124" s="216"/>
      <c r="FUT124" s="216"/>
      <c r="FUU124" s="216"/>
      <c r="FUV124" s="216"/>
      <c r="FUW124" s="216"/>
      <c r="FUX124" s="216"/>
      <c r="FUY124" s="216"/>
      <c r="FUZ124" s="216"/>
      <c r="FVA124" s="216"/>
      <c r="FVB124" s="216"/>
      <c r="FVC124" s="216"/>
      <c r="FVD124" s="216"/>
      <c r="FVE124" s="216"/>
      <c r="FVF124" s="216"/>
      <c r="FVG124" s="216"/>
      <c r="FVH124" s="216"/>
      <c r="FVI124" s="216"/>
      <c r="FVJ124" s="216"/>
      <c r="FVK124" s="216"/>
      <c r="FVL124" s="216"/>
      <c r="FVM124" s="216"/>
      <c r="FVN124" s="216"/>
      <c r="FVO124" s="216"/>
      <c r="FVP124" s="216"/>
      <c r="FVQ124" s="216"/>
      <c r="FVR124" s="216"/>
      <c r="FVS124" s="216"/>
      <c r="FVT124" s="216"/>
      <c r="FVU124" s="216"/>
      <c r="FVV124" s="216"/>
      <c r="FVW124" s="216"/>
      <c r="FVX124" s="216"/>
      <c r="FVY124" s="216"/>
      <c r="FVZ124" s="216"/>
      <c r="FWA124" s="216"/>
      <c r="FWB124" s="216"/>
      <c r="FWC124" s="216"/>
      <c r="FWD124" s="216"/>
      <c r="FWE124" s="216"/>
      <c r="FWF124" s="216"/>
      <c r="FWG124" s="216"/>
      <c r="FWH124" s="216"/>
      <c r="FWI124" s="216"/>
      <c r="FWJ124" s="216"/>
      <c r="FWK124" s="216"/>
      <c r="FWL124" s="216"/>
      <c r="FWM124" s="216"/>
      <c r="FWN124" s="216"/>
      <c r="FWO124" s="216"/>
      <c r="FWP124" s="216"/>
      <c r="FWQ124" s="216"/>
      <c r="FWR124" s="216"/>
      <c r="FWS124" s="216"/>
      <c r="FWT124" s="216"/>
      <c r="FWU124" s="216"/>
      <c r="FWV124" s="216"/>
      <c r="FWW124" s="216"/>
      <c r="FWX124" s="216"/>
      <c r="FWY124" s="216"/>
      <c r="FWZ124" s="216"/>
      <c r="FXA124" s="216"/>
      <c r="FXB124" s="216"/>
      <c r="FXC124" s="216"/>
      <c r="FXD124" s="216"/>
      <c r="FXE124" s="216"/>
      <c r="FXF124" s="216"/>
      <c r="FXG124" s="216"/>
      <c r="FXH124" s="216"/>
      <c r="FXI124" s="216"/>
      <c r="FXJ124" s="216"/>
      <c r="FXK124" s="216"/>
      <c r="FXL124" s="216"/>
      <c r="FXM124" s="216"/>
      <c r="FXN124" s="216"/>
      <c r="FXO124" s="216"/>
      <c r="FXP124" s="216"/>
      <c r="FXQ124" s="216"/>
      <c r="FXR124" s="216"/>
      <c r="FXS124" s="216"/>
      <c r="FXT124" s="216"/>
      <c r="FXU124" s="216"/>
      <c r="FXV124" s="216"/>
      <c r="FXW124" s="216"/>
      <c r="FXX124" s="216"/>
      <c r="FXY124" s="216"/>
      <c r="FXZ124" s="216"/>
      <c r="FYA124" s="216"/>
      <c r="FYB124" s="216"/>
      <c r="FYC124" s="216"/>
      <c r="FYD124" s="216"/>
      <c r="FYE124" s="216"/>
      <c r="FYF124" s="216"/>
      <c r="FYG124" s="216"/>
      <c r="FYH124" s="216"/>
      <c r="FYI124" s="216"/>
      <c r="FYJ124" s="216"/>
      <c r="FYK124" s="216"/>
      <c r="FYL124" s="216"/>
      <c r="FYM124" s="216"/>
      <c r="FYN124" s="216"/>
      <c r="FYO124" s="216"/>
      <c r="FYP124" s="216"/>
      <c r="FYQ124" s="216"/>
      <c r="FYR124" s="216"/>
      <c r="FYS124" s="216"/>
      <c r="FYT124" s="216"/>
      <c r="FYU124" s="216"/>
      <c r="FYV124" s="216"/>
      <c r="FYW124" s="216"/>
      <c r="FYX124" s="216"/>
      <c r="FYY124" s="216"/>
      <c r="FYZ124" s="216"/>
      <c r="FZA124" s="216"/>
      <c r="FZB124" s="216"/>
      <c r="FZC124" s="216"/>
      <c r="FZD124" s="216"/>
      <c r="FZE124" s="216"/>
      <c r="FZF124" s="216"/>
      <c r="FZG124" s="216"/>
      <c r="FZH124" s="216"/>
      <c r="FZI124" s="216"/>
      <c r="FZJ124" s="216"/>
      <c r="FZK124" s="216"/>
      <c r="FZL124" s="216"/>
      <c r="FZM124" s="216"/>
      <c r="FZN124" s="216"/>
      <c r="FZO124" s="216"/>
      <c r="FZP124" s="216"/>
      <c r="FZQ124" s="216"/>
      <c r="FZR124" s="216"/>
      <c r="FZS124" s="216"/>
      <c r="FZT124" s="216"/>
      <c r="FZU124" s="216"/>
      <c r="FZV124" s="216"/>
      <c r="FZW124" s="216"/>
      <c r="FZX124" s="216"/>
      <c r="FZY124" s="216"/>
      <c r="FZZ124" s="216"/>
      <c r="GAA124" s="216"/>
      <c r="GAB124" s="216"/>
      <c r="GAC124" s="216"/>
      <c r="GAD124" s="216"/>
      <c r="GAE124" s="216"/>
      <c r="GAF124" s="216"/>
      <c r="GAG124" s="216"/>
      <c r="GAH124" s="216"/>
      <c r="GAI124" s="216"/>
      <c r="GAJ124" s="216"/>
      <c r="GAK124" s="216"/>
      <c r="GAL124" s="216"/>
      <c r="GAM124" s="216"/>
      <c r="GAN124" s="216"/>
      <c r="GAO124" s="216"/>
      <c r="GAP124" s="216"/>
      <c r="GAQ124" s="216"/>
      <c r="GAR124" s="216"/>
      <c r="GAS124" s="216"/>
      <c r="GAT124" s="216"/>
      <c r="GAU124" s="216"/>
      <c r="GAV124" s="216"/>
      <c r="GAW124" s="216"/>
      <c r="GAX124" s="216"/>
      <c r="GAY124" s="216"/>
      <c r="GAZ124" s="216"/>
      <c r="GBA124" s="216"/>
      <c r="GBB124" s="216"/>
      <c r="GBC124" s="216"/>
      <c r="GBD124" s="216"/>
      <c r="GBE124" s="216"/>
      <c r="GBF124" s="216"/>
      <c r="GBG124" s="216"/>
      <c r="GBH124" s="216"/>
      <c r="GBI124" s="216"/>
      <c r="GBJ124" s="216"/>
      <c r="GBK124" s="216"/>
      <c r="GBL124" s="216"/>
      <c r="GBM124" s="216"/>
      <c r="GBN124" s="216"/>
      <c r="GBO124" s="216"/>
      <c r="GBP124" s="216"/>
      <c r="GBQ124" s="216"/>
      <c r="GBR124" s="216"/>
      <c r="GBS124" s="216"/>
      <c r="GBT124" s="216"/>
      <c r="GBU124" s="216"/>
      <c r="GBV124" s="216"/>
      <c r="GBW124" s="216"/>
      <c r="GBX124" s="216"/>
      <c r="GBY124" s="216"/>
      <c r="GBZ124" s="216"/>
      <c r="GCA124" s="216"/>
      <c r="GCB124" s="216"/>
      <c r="GCC124" s="216"/>
      <c r="GCD124" s="216"/>
      <c r="GCE124" s="216"/>
      <c r="GCF124" s="216"/>
      <c r="GCG124" s="216"/>
      <c r="GCH124" s="216"/>
      <c r="GCI124" s="216"/>
      <c r="GCJ124" s="216"/>
      <c r="GCK124" s="216"/>
      <c r="GCL124" s="216"/>
      <c r="GCM124" s="216"/>
      <c r="GCN124" s="216"/>
      <c r="GCO124" s="216"/>
      <c r="GCP124" s="216"/>
      <c r="GCQ124" s="216"/>
      <c r="GCR124" s="216"/>
      <c r="GCS124" s="216"/>
      <c r="GCT124" s="216"/>
      <c r="GCU124" s="216"/>
      <c r="GCV124" s="216"/>
      <c r="GCW124" s="216"/>
      <c r="GCX124" s="216"/>
      <c r="GCY124" s="216"/>
      <c r="GCZ124" s="216"/>
      <c r="GDA124" s="216"/>
      <c r="GDB124" s="216"/>
      <c r="GDC124" s="216"/>
      <c r="GDD124" s="216"/>
      <c r="GDE124" s="216"/>
      <c r="GDF124" s="216"/>
      <c r="GDG124" s="216"/>
      <c r="GDH124" s="216"/>
      <c r="GDI124" s="216"/>
      <c r="GDJ124" s="216"/>
      <c r="GDK124" s="216"/>
      <c r="GDL124" s="216"/>
      <c r="GDM124" s="216"/>
      <c r="GDN124" s="216"/>
      <c r="GDO124" s="216"/>
      <c r="GDP124" s="216"/>
      <c r="GDQ124" s="216"/>
      <c r="GDR124" s="216"/>
      <c r="GDS124" s="216"/>
      <c r="GDT124" s="216"/>
      <c r="GDU124" s="216"/>
      <c r="GDV124" s="216"/>
      <c r="GDW124" s="216"/>
      <c r="GDX124" s="216"/>
      <c r="GDY124" s="216"/>
      <c r="GDZ124" s="216"/>
      <c r="GEA124" s="216"/>
      <c r="GEB124" s="216"/>
      <c r="GEC124" s="216"/>
      <c r="GED124" s="216"/>
      <c r="GEE124" s="216"/>
      <c r="GEF124" s="216"/>
      <c r="GEG124" s="216"/>
      <c r="GEH124" s="216"/>
      <c r="GEI124" s="216"/>
      <c r="GEJ124" s="216"/>
      <c r="GEK124" s="216"/>
      <c r="GEL124" s="216"/>
      <c r="GEM124" s="216"/>
      <c r="GEN124" s="216"/>
      <c r="GEO124" s="216"/>
      <c r="GEP124" s="216"/>
      <c r="GEQ124" s="216"/>
      <c r="GER124" s="216"/>
      <c r="GES124" s="216"/>
      <c r="GET124" s="216"/>
      <c r="GEU124" s="216"/>
      <c r="GEV124" s="216"/>
      <c r="GEW124" s="216"/>
      <c r="GEX124" s="216"/>
      <c r="GEY124" s="216"/>
      <c r="GEZ124" s="216"/>
      <c r="GFA124" s="216"/>
      <c r="GFB124" s="216"/>
      <c r="GFC124" s="216"/>
      <c r="GFD124" s="216"/>
      <c r="GFE124" s="216"/>
      <c r="GFF124" s="216"/>
      <c r="GFG124" s="216"/>
      <c r="GFH124" s="216"/>
      <c r="GFI124" s="216"/>
      <c r="GFJ124" s="216"/>
      <c r="GFK124" s="216"/>
      <c r="GFL124" s="216"/>
      <c r="GFM124" s="216"/>
      <c r="GFN124" s="216"/>
      <c r="GFO124" s="216"/>
      <c r="GFP124" s="216"/>
      <c r="GFQ124" s="216"/>
      <c r="GFR124" s="216"/>
      <c r="GFS124" s="216"/>
      <c r="GFT124" s="216"/>
      <c r="GFU124" s="216"/>
      <c r="GFV124" s="216"/>
      <c r="GFW124" s="216"/>
      <c r="GFX124" s="216"/>
      <c r="GFY124" s="216"/>
      <c r="GFZ124" s="216"/>
      <c r="GGA124" s="216"/>
      <c r="GGB124" s="216"/>
      <c r="GGC124" s="216"/>
      <c r="GGD124" s="216"/>
      <c r="GGE124" s="216"/>
      <c r="GGF124" s="216"/>
      <c r="GGG124" s="216"/>
      <c r="GGH124" s="216"/>
      <c r="GGI124" s="216"/>
      <c r="GGJ124" s="216"/>
      <c r="GGK124" s="216"/>
      <c r="GGL124" s="216"/>
      <c r="GGM124" s="216"/>
      <c r="GGN124" s="216"/>
      <c r="GGO124" s="216"/>
      <c r="GGP124" s="216"/>
      <c r="GGQ124" s="216"/>
      <c r="GGR124" s="216"/>
      <c r="GGS124" s="216"/>
      <c r="GGT124" s="216"/>
      <c r="GGU124" s="216"/>
      <c r="GGV124" s="216"/>
      <c r="GGW124" s="216"/>
      <c r="GGX124" s="216"/>
      <c r="GGY124" s="216"/>
      <c r="GGZ124" s="216"/>
      <c r="GHA124" s="216"/>
      <c r="GHB124" s="216"/>
      <c r="GHC124" s="216"/>
      <c r="GHD124" s="216"/>
      <c r="GHE124" s="216"/>
      <c r="GHF124" s="216"/>
      <c r="GHG124" s="216"/>
      <c r="GHH124" s="216"/>
      <c r="GHI124" s="216"/>
      <c r="GHJ124" s="216"/>
      <c r="GHK124" s="216"/>
      <c r="GHL124" s="216"/>
      <c r="GHM124" s="216"/>
      <c r="GHN124" s="216"/>
      <c r="GHO124" s="216"/>
      <c r="GHP124" s="216"/>
      <c r="GHQ124" s="216"/>
      <c r="GHR124" s="216"/>
      <c r="GHS124" s="216"/>
      <c r="GHT124" s="216"/>
      <c r="GHU124" s="216"/>
      <c r="GHV124" s="216"/>
      <c r="GHW124" s="216"/>
      <c r="GHX124" s="216"/>
      <c r="GHY124" s="216"/>
      <c r="GHZ124" s="216"/>
      <c r="GIA124" s="216"/>
      <c r="GIB124" s="216"/>
      <c r="GIC124" s="216"/>
      <c r="GID124" s="216"/>
      <c r="GIE124" s="216"/>
      <c r="GIF124" s="216"/>
      <c r="GIG124" s="216"/>
      <c r="GIH124" s="216"/>
      <c r="GII124" s="216"/>
      <c r="GIJ124" s="216"/>
      <c r="GIK124" s="216"/>
      <c r="GIL124" s="216"/>
      <c r="GIM124" s="216"/>
      <c r="GIN124" s="216"/>
      <c r="GIO124" s="216"/>
      <c r="GIP124" s="216"/>
      <c r="GIQ124" s="216"/>
      <c r="GIR124" s="216"/>
      <c r="GIS124" s="216"/>
      <c r="GIT124" s="216"/>
      <c r="GIU124" s="216"/>
      <c r="GIV124" s="216"/>
      <c r="GIW124" s="216"/>
      <c r="GIX124" s="216"/>
      <c r="GIY124" s="216"/>
      <c r="GIZ124" s="216"/>
      <c r="GJA124" s="216"/>
      <c r="GJB124" s="216"/>
      <c r="GJC124" s="216"/>
      <c r="GJD124" s="216"/>
      <c r="GJE124" s="216"/>
      <c r="GJF124" s="216"/>
      <c r="GJG124" s="216"/>
      <c r="GJH124" s="216"/>
      <c r="GJI124" s="216"/>
      <c r="GJJ124" s="216"/>
      <c r="GJK124" s="216"/>
      <c r="GJL124" s="216"/>
      <c r="GJM124" s="216"/>
      <c r="GJN124" s="216"/>
      <c r="GJO124" s="216"/>
      <c r="GJP124" s="216"/>
      <c r="GJQ124" s="216"/>
      <c r="GJR124" s="216"/>
      <c r="GJS124" s="216"/>
      <c r="GJT124" s="216"/>
      <c r="GJU124" s="216"/>
      <c r="GJV124" s="216"/>
      <c r="GJW124" s="216"/>
      <c r="GJX124" s="216"/>
      <c r="GJY124" s="216"/>
      <c r="GJZ124" s="216"/>
      <c r="GKA124" s="216"/>
      <c r="GKB124" s="216"/>
      <c r="GKC124" s="216"/>
      <c r="GKD124" s="216"/>
      <c r="GKE124" s="216"/>
      <c r="GKF124" s="216"/>
      <c r="GKG124" s="216"/>
      <c r="GKH124" s="216"/>
      <c r="GKI124" s="216"/>
      <c r="GKJ124" s="216"/>
      <c r="GKK124" s="216"/>
      <c r="GKL124" s="216"/>
      <c r="GKM124" s="216"/>
      <c r="GKN124" s="216"/>
      <c r="GKO124" s="216"/>
      <c r="GKP124" s="216"/>
      <c r="GKQ124" s="216"/>
      <c r="GKR124" s="216"/>
      <c r="GKS124" s="216"/>
      <c r="GKT124" s="216"/>
      <c r="GKU124" s="216"/>
      <c r="GKV124" s="216"/>
      <c r="GKW124" s="216"/>
      <c r="GKX124" s="216"/>
      <c r="GKY124" s="216"/>
      <c r="GKZ124" s="216"/>
      <c r="GLA124" s="216"/>
      <c r="GLB124" s="216"/>
      <c r="GLC124" s="216"/>
      <c r="GLD124" s="216"/>
      <c r="GLE124" s="216"/>
      <c r="GLF124" s="216"/>
      <c r="GLG124" s="216"/>
      <c r="GLH124" s="216"/>
      <c r="GLI124" s="216"/>
      <c r="GLJ124" s="216"/>
      <c r="GLK124" s="216"/>
      <c r="GLL124" s="216"/>
      <c r="GLM124" s="216"/>
      <c r="GLN124" s="216"/>
      <c r="GLO124" s="216"/>
      <c r="GLP124" s="216"/>
      <c r="GLQ124" s="216"/>
      <c r="GLR124" s="216"/>
      <c r="GLS124" s="216"/>
      <c r="GLT124" s="216"/>
      <c r="GLU124" s="216"/>
      <c r="GLV124" s="216"/>
      <c r="GLW124" s="216"/>
      <c r="GLX124" s="216"/>
      <c r="GLY124" s="216"/>
      <c r="GLZ124" s="216"/>
      <c r="GMA124" s="216"/>
      <c r="GMB124" s="216"/>
      <c r="GMC124" s="216"/>
      <c r="GMD124" s="216"/>
      <c r="GME124" s="216"/>
      <c r="GMF124" s="216"/>
      <c r="GMG124" s="216"/>
      <c r="GMH124" s="216"/>
      <c r="GMI124" s="216"/>
      <c r="GMJ124" s="216"/>
      <c r="GMK124" s="216"/>
      <c r="GML124" s="216"/>
      <c r="GMM124" s="216"/>
      <c r="GMN124" s="216"/>
      <c r="GMO124" s="216"/>
      <c r="GMP124" s="216"/>
      <c r="GMQ124" s="216"/>
      <c r="GMR124" s="216"/>
      <c r="GMS124" s="216"/>
      <c r="GMT124" s="216"/>
      <c r="GMU124" s="216"/>
      <c r="GMV124" s="216"/>
      <c r="GMW124" s="216"/>
      <c r="GMX124" s="216"/>
      <c r="GMY124" s="216"/>
      <c r="GMZ124" s="216"/>
      <c r="GNA124" s="216"/>
      <c r="GNB124" s="216"/>
      <c r="GNC124" s="216"/>
      <c r="GND124" s="216"/>
      <c r="GNE124" s="216"/>
      <c r="GNF124" s="216"/>
      <c r="GNG124" s="216"/>
      <c r="GNH124" s="216"/>
      <c r="GNI124" s="216"/>
      <c r="GNJ124" s="216"/>
      <c r="GNK124" s="216"/>
      <c r="GNL124" s="216"/>
      <c r="GNM124" s="216"/>
      <c r="GNN124" s="216"/>
      <c r="GNO124" s="216"/>
      <c r="GNP124" s="216"/>
      <c r="GNQ124" s="216"/>
      <c r="GNR124" s="216"/>
      <c r="GNS124" s="216"/>
      <c r="GNT124" s="216"/>
      <c r="GNU124" s="216"/>
      <c r="GNV124" s="216"/>
      <c r="GNW124" s="216"/>
      <c r="GNX124" s="216"/>
      <c r="GNY124" s="216"/>
      <c r="GNZ124" s="216"/>
      <c r="GOA124" s="216"/>
      <c r="GOB124" s="216"/>
      <c r="GOC124" s="216"/>
      <c r="GOD124" s="216"/>
      <c r="GOE124" s="216"/>
      <c r="GOF124" s="216"/>
      <c r="GOG124" s="216"/>
      <c r="GOH124" s="216"/>
      <c r="GOI124" s="216"/>
      <c r="GOJ124" s="216"/>
      <c r="GOK124" s="216"/>
      <c r="GOL124" s="216"/>
      <c r="GOM124" s="216"/>
      <c r="GON124" s="216"/>
      <c r="GOO124" s="216"/>
      <c r="GOP124" s="216"/>
      <c r="GOQ124" s="216"/>
      <c r="GOR124" s="216"/>
      <c r="GOS124" s="216"/>
      <c r="GOT124" s="216"/>
      <c r="GOU124" s="216"/>
      <c r="GOV124" s="216"/>
      <c r="GOW124" s="216"/>
      <c r="GOX124" s="216"/>
      <c r="GOY124" s="216"/>
      <c r="GOZ124" s="216"/>
      <c r="GPA124" s="216"/>
      <c r="GPB124" s="216"/>
      <c r="GPC124" s="216"/>
      <c r="GPD124" s="216"/>
      <c r="GPE124" s="216"/>
      <c r="GPF124" s="216"/>
      <c r="GPG124" s="216"/>
      <c r="GPH124" s="216"/>
      <c r="GPI124" s="216"/>
      <c r="GPJ124" s="216"/>
      <c r="GPK124" s="216"/>
      <c r="GPL124" s="216"/>
      <c r="GPM124" s="216"/>
      <c r="GPN124" s="216"/>
      <c r="GPO124" s="216"/>
      <c r="GPP124" s="216"/>
      <c r="GPQ124" s="216"/>
      <c r="GPR124" s="216"/>
      <c r="GPS124" s="216"/>
      <c r="GPT124" s="216"/>
      <c r="GPU124" s="216"/>
      <c r="GPV124" s="216"/>
      <c r="GPW124" s="216"/>
      <c r="GPX124" s="216"/>
      <c r="GPY124" s="216"/>
      <c r="GPZ124" s="216"/>
      <c r="GQA124" s="216"/>
      <c r="GQB124" s="216"/>
      <c r="GQC124" s="216"/>
      <c r="GQD124" s="216"/>
      <c r="GQE124" s="216"/>
      <c r="GQF124" s="216"/>
      <c r="GQG124" s="216"/>
      <c r="GQH124" s="216"/>
      <c r="GQI124" s="216"/>
      <c r="GQJ124" s="216"/>
      <c r="GQK124" s="216"/>
      <c r="GQL124" s="216"/>
      <c r="GQM124" s="216"/>
      <c r="GQN124" s="216"/>
      <c r="GQO124" s="216"/>
      <c r="GQP124" s="216"/>
      <c r="GQQ124" s="216"/>
      <c r="GQR124" s="216"/>
      <c r="GQS124" s="216"/>
      <c r="GQT124" s="216"/>
      <c r="GQU124" s="216"/>
      <c r="GQV124" s="216"/>
      <c r="GQW124" s="216"/>
      <c r="GQX124" s="216"/>
      <c r="GQY124" s="216"/>
      <c r="GQZ124" s="216"/>
      <c r="GRA124" s="216"/>
      <c r="GRB124" s="216"/>
      <c r="GRC124" s="216"/>
      <c r="GRD124" s="216"/>
      <c r="GRE124" s="216"/>
      <c r="GRF124" s="216"/>
      <c r="GRG124" s="216"/>
      <c r="GRH124" s="216"/>
      <c r="GRI124" s="216"/>
      <c r="GRJ124" s="216"/>
      <c r="GRK124" s="216"/>
      <c r="GRL124" s="216"/>
      <c r="GRM124" s="216"/>
      <c r="GRN124" s="216"/>
      <c r="GRO124" s="216"/>
      <c r="GRP124" s="216"/>
      <c r="GRQ124" s="216"/>
      <c r="GRR124" s="216"/>
      <c r="GRS124" s="216"/>
      <c r="GRT124" s="216"/>
      <c r="GRU124" s="216"/>
      <c r="GRV124" s="216"/>
      <c r="GRW124" s="216"/>
      <c r="GRX124" s="216"/>
      <c r="GRY124" s="216"/>
      <c r="GRZ124" s="216"/>
      <c r="GSA124" s="216"/>
      <c r="GSB124" s="216"/>
      <c r="GSC124" s="216"/>
      <c r="GSD124" s="216"/>
      <c r="GSE124" s="216"/>
      <c r="GSF124" s="216"/>
      <c r="GSG124" s="216"/>
      <c r="GSH124" s="216"/>
      <c r="GSI124" s="216"/>
      <c r="GSJ124" s="216"/>
      <c r="GSK124" s="216"/>
      <c r="GSL124" s="216"/>
      <c r="GSM124" s="216"/>
      <c r="GSN124" s="216"/>
      <c r="GSO124" s="216"/>
      <c r="GSP124" s="216"/>
      <c r="GSQ124" s="216"/>
      <c r="GSR124" s="216"/>
      <c r="GSS124" s="216"/>
      <c r="GST124" s="216"/>
      <c r="GSU124" s="216"/>
      <c r="GSV124" s="216"/>
      <c r="GSW124" s="216"/>
      <c r="GSX124" s="216"/>
      <c r="GSY124" s="216"/>
      <c r="GSZ124" s="216"/>
      <c r="GTA124" s="216"/>
      <c r="GTB124" s="216"/>
      <c r="GTC124" s="216"/>
      <c r="GTD124" s="216"/>
      <c r="GTE124" s="216"/>
      <c r="GTF124" s="216"/>
      <c r="GTG124" s="216"/>
      <c r="GTH124" s="216"/>
      <c r="GTI124" s="216"/>
      <c r="GTJ124" s="216"/>
      <c r="GTK124" s="216"/>
      <c r="GTL124" s="216"/>
      <c r="GTM124" s="216"/>
      <c r="GTN124" s="216"/>
      <c r="GTO124" s="216"/>
      <c r="GTP124" s="216"/>
      <c r="GTQ124" s="216"/>
      <c r="GTR124" s="216"/>
      <c r="GTS124" s="216"/>
      <c r="GTT124" s="216"/>
      <c r="GTU124" s="216"/>
      <c r="GTV124" s="216"/>
      <c r="GTW124" s="216"/>
      <c r="GTX124" s="216"/>
      <c r="GTY124" s="216"/>
      <c r="GTZ124" s="216"/>
      <c r="GUA124" s="216"/>
      <c r="GUB124" s="216"/>
      <c r="GUC124" s="216"/>
      <c r="GUD124" s="216"/>
      <c r="GUE124" s="216"/>
      <c r="GUF124" s="216"/>
      <c r="GUG124" s="216"/>
      <c r="GUH124" s="216"/>
      <c r="GUI124" s="216"/>
      <c r="GUJ124" s="216"/>
      <c r="GUK124" s="216"/>
      <c r="GUL124" s="216"/>
      <c r="GUM124" s="216"/>
      <c r="GUN124" s="216"/>
      <c r="GUO124" s="216"/>
      <c r="GUP124" s="216"/>
      <c r="GUQ124" s="216"/>
      <c r="GUR124" s="216"/>
      <c r="GUS124" s="216"/>
      <c r="GUT124" s="216"/>
      <c r="GUU124" s="216"/>
      <c r="GUV124" s="216"/>
      <c r="GUW124" s="216"/>
      <c r="GUX124" s="216"/>
      <c r="GUY124" s="216"/>
      <c r="GUZ124" s="216"/>
      <c r="GVA124" s="216"/>
      <c r="GVB124" s="216"/>
      <c r="GVC124" s="216"/>
      <c r="GVD124" s="216"/>
      <c r="GVE124" s="216"/>
      <c r="GVF124" s="216"/>
      <c r="GVG124" s="216"/>
      <c r="GVH124" s="216"/>
      <c r="GVI124" s="216"/>
      <c r="GVJ124" s="216"/>
      <c r="GVK124" s="216"/>
      <c r="GVL124" s="216"/>
      <c r="GVM124" s="216"/>
      <c r="GVN124" s="216"/>
      <c r="GVO124" s="216"/>
      <c r="GVP124" s="216"/>
      <c r="GVQ124" s="216"/>
      <c r="GVR124" s="216"/>
      <c r="GVS124" s="216"/>
      <c r="GVT124" s="216"/>
      <c r="GVU124" s="216"/>
      <c r="GVV124" s="216"/>
      <c r="GVW124" s="216"/>
      <c r="GVX124" s="216"/>
      <c r="GVY124" s="216"/>
      <c r="GVZ124" s="216"/>
      <c r="GWA124" s="216"/>
      <c r="GWB124" s="216"/>
      <c r="GWC124" s="216"/>
      <c r="GWD124" s="216"/>
      <c r="GWE124" s="216"/>
      <c r="GWF124" s="216"/>
      <c r="GWG124" s="216"/>
      <c r="GWH124" s="216"/>
      <c r="GWI124" s="216"/>
      <c r="GWJ124" s="216"/>
      <c r="GWK124" s="216"/>
      <c r="GWL124" s="216"/>
      <c r="GWM124" s="216"/>
      <c r="GWN124" s="216"/>
      <c r="GWO124" s="216"/>
      <c r="GWP124" s="216"/>
      <c r="GWQ124" s="216"/>
      <c r="GWR124" s="216"/>
      <c r="GWS124" s="216"/>
      <c r="GWT124" s="216"/>
      <c r="GWU124" s="216"/>
      <c r="GWV124" s="216"/>
      <c r="GWW124" s="216"/>
      <c r="GWX124" s="216"/>
      <c r="GWY124" s="216"/>
      <c r="GWZ124" s="216"/>
      <c r="GXA124" s="216"/>
      <c r="GXB124" s="216"/>
      <c r="GXC124" s="216"/>
      <c r="GXD124" s="216"/>
      <c r="GXE124" s="216"/>
      <c r="GXF124" s="216"/>
      <c r="GXG124" s="216"/>
      <c r="GXH124" s="216"/>
      <c r="GXI124" s="216"/>
      <c r="GXJ124" s="216"/>
      <c r="GXK124" s="216"/>
      <c r="GXL124" s="216"/>
      <c r="GXM124" s="216"/>
      <c r="GXN124" s="216"/>
      <c r="GXO124" s="216"/>
      <c r="GXP124" s="216"/>
      <c r="GXQ124" s="216"/>
      <c r="GXR124" s="216"/>
      <c r="GXS124" s="216"/>
      <c r="GXT124" s="216"/>
      <c r="GXU124" s="216"/>
      <c r="GXV124" s="216"/>
      <c r="GXW124" s="216"/>
      <c r="GXX124" s="216"/>
      <c r="GXY124" s="216"/>
      <c r="GXZ124" s="216"/>
      <c r="GYA124" s="216"/>
      <c r="GYB124" s="216"/>
      <c r="GYC124" s="216"/>
      <c r="GYD124" s="216"/>
      <c r="GYE124" s="216"/>
      <c r="GYF124" s="216"/>
      <c r="GYG124" s="216"/>
      <c r="GYH124" s="216"/>
      <c r="GYI124" s="216"/>
      <c r="GYJ124" s="216"/>
      <c r="GYK124" s="216"/>
      <c r="GYL124" s="216"/>
      <c r="GYM124" s="216"/>
      <c r="GYN124" s="216"/>
      <c r="GYO124" s="216"/>
      <c r="GYP124" s="216"/>
      <c r="GYQ124" s="216"/>
      <c r="GYR124" s="216"/>
      <c r="GYS124" s="216"/>
      <c r="GYT124" s="216"/>
      <c r="GYU124" s="216"/>
      <c r="GYV124" s="216"/>
      <c r="GYW124" s="216"/>
      <c r="GYX124" s="216"/>
      <c r="GYY124" s="216"/>
      <c r="GYZ124" s="216"/>
      <c r="GZA124" s="216"/>
      <c r="GZB124" s="216"/>
      <c r="GZC124" s="216"/>
      <c r="GZD124" s="216"/>
      <c r="GZE124" s="216"/>
      <c r="GZF124" s="216"/>
      <c r="GZG124" s="216"/>
      <c r="GZH124" s="216"/>
      <c r="GZI124" s="216"/>
      <c r="GZJ124" s="216"/>
      <c r="GZK124" s="216"/>
      <c r="GZL124" s="216"/>
      <c r="GZM124" s="216"/>
      <c r="GZN124" s="216"/>
      <c r="GZO124" s="216"/>
      <c r="GZP124" s="216"/>
      <c r="GZQ124" s="216"/>
      <c r="GZR124" s="216"/>
      <c r="GZS124" s="216"/>
      <c r="GZT124" s="216"/>
      <c r="GZU124" s="216"/>
      <c r="GZV124" s="216"/>
      <c r="GZW124" s="216"/>
      <c r="GZX124" s="216"/>
      <c r="GZY124" s="216"/>
      <c r="GZZ124" s="216"/>
      <c r="HAA124" s="216"/>
      <c r="HAB124" s="216"/>
      <c r="HAC124" s="216"/>
      <c r="HAD124" s="216"/>
      <c r="HAE124" s="216"/>
      <c r="HAF124" s="216"/>
      <c r="HAG124" s="216"/>
      <c r="HAH124" s="216"/>
      <c r="HAI124" s="216"/>
      <c r="HAJ124" s="216"/>
      <c r="HAK124" s="216"/>
      <c r="HAL124" s="216"/>
      <c r="HAM124" s="216"/>
      <c r="HAN124" s="216"/>
      <c r="HAO124" s="216"/>
      <c r="HAP124" s="216"/>
      <c r="HAQ124" s="216"/>
      <c r="HAR124" s="216"/>
      <c r="HAS124" s="216"/>
      <c r="HAT124" s="216"/>
      <c r="HAU124" s="216"/>
      <c r="HAV124" s="216"/>
      <c r="HAW124" s="216"/>
      <c r="HAX124" s="216"/>
      <c r="HAY124" s="216"/>
      <c r="HAZ124" s="216"/>
      <c r="HBA124" s="216"/>
      <c r="HBB124" s="216"/>
      <c r="HBC124" s="216"/>
      <c r="HBD124" s="216"/>
      <c r="HBE124" s="216"/>
      <c r="HBF124" s="216"/>
      <c r="HBG124" s="216"/>
      <c r="HBH124" s="216"/>
      <c r="HBI124" s="216"/>
      <c r="HBJ124" s="216"/>
      <c r="HBK124" s="216"/>
      <c r="HBL124" s="216"/>
      <c r="HBM124" s="216"/>
      <c r="HBN124" s="216"/>
      <c r="HBO124" s="216"/>
      <c r="HBP124" s="216"/>
      <c r="HBQ124" s="216"/>
      <c r="HBR124" s="216"/>
      <c r="HBS124" s="216"/>
      <c r="HBT124" s="216"/>
      <c r="HBU124" s="216"/>
      <c r="HBV124" s="216"/>
      <c r="HBW124" s="216"/>
      <c r="HBX124" s="216"/>
      <c r="HBY124" s="216"/>
      <c r="HBZ124" s="216"/>
      <c r="HCA124" s="216"/>
      <c r="HCB124" s="216"/>
      <c r="HCC124" s="216"/>
      <c r="HCD124" s="216"/>
      <c r="HCE124" s="216"/>
      <c r="HCF124" s="216"/>
      <c r="HCG124" s="216"/>
      <c r="HCH124" s="216"/>
      <c r="HCI124" s="216"/>
      <c r="HCJ124" s="216"/>
      <c r="HCK124" s="216"/>
      <c r="HCL124" s="216"/>
      <c r="HCM124" s="216"/>
      <c r="HCN124" s="216"/>
      <c r="HCO124" s="216"/>
      <c r="HCP124" s="216"/>
      <c r="HCQ124" s="216"/>
      <c r="HCR124" s="216"/>
      <c r="HCS124" s="216"/>
      <c r="HCT124" s="216"/>
      <c r="HCU124" s="216"/>
      <c r="HCV124" s="216"/>
      <c r="HCW124" s="216"/>
      <c r="HCX124" s="216"/>
      <c r="HCY124" s="216"/>
      <c r="HCZ124" s="216"/>
      <c r="HDA124" s="216"/>
      <c r="HDB124" s="216"/>
      <c r="HDC124" s="216"/>
      <c r="HDD124" s="216"/>
      <c r="HDE124" s="216"/>
      <c r="HDF124" s="216"/>
      <c r="HDG124" s="216"/>
      <c r="HDH124" s="216"/>
      <c r="HDI124" s="216"/>
      <c r="HDJ124" s="216"/>
      <c r="HDK124" s="216"/>
      <c r="HDL124" s="216"/>
      <c r="HDM124" s="216"/>
      <c r="HDN124" s="216"/>
      <c r="HDO124" s="216"/>
      <c r="HDP124" s="216"/>
      <c r="HDQ124" s="216"/>
      <c r="HDR124" s="216"/>
      <c r="HDS124" s="216"/>
      <c r="HDT124" s="216"/>
      <c r="HDU124" s="216"/>
      <c r="HDV124" s="216"/>
      <c r="HDW124" s="216"/>
      <c r="HDX124" s="216"/>
      <c r="HDY124" s="216"/>
      <c r="HDZ124" s="216"/>
      <c r="HEA124" s="216"/>
      <c r="HEB124" s="216"/>
      <c r="HEC124" s="216"/>
      <c r="HED124" s="216"/>
      <c r="HEE124" s="216"/>
      <c r="HEF124" s="216"/>
      <c r="HEG124" s="216"/>
      <c r="HEH124" s="216"/>
      <c r="HEI124" s="216"/>
      <c r="HEJ124" s="216"/>
      <c r="HEK124" s="216"/>
      <c r="HEL124" s="216"/>
      <c r="HEM124" s="216"/>
      <c r="HEN124" s="216"/>
      <c r="HEO124" s="216"/>
      <c r="HEP124" s="216"/>
      <c r="HEQ124" s="216"/>
      <c r="HER124" s="216"/>
      <c r="HES124" s="216"/>
      <c r="HET124" s="216"/>
      <c r="HEU124" s="216"/>
      <c r="HEV124" s="216"/>
      <c r="HEW124" s="216"/>
      <c r="HEX124" s="216"/>
      <c r="HEY124" s="216"/>
      <c r="HEZ124" s="216"/>
      <c r="HFA124" s="216"/>
      <c r="HFB124" s="216"/>
      <c r="HFC124" s="216"/>
      <c r="HFD124" s="216"/>
      <c r="HFE124" s="216"/>
      <c r="HFF124" s="216"/>
      <c r="HFG124" s="216"/>
      <c r="HFH124" s="216"/>
      <c r="HFI124" s="216"/>
      <c r="HFJ124" s="216"/>
      <c r="HFK124" s="216"/>
      <c r="HFL124" s="216"/>
      <c r="HFM124" s="216"/>
      <c r="HFN124" s="216"/>
      <c r="HFO124" s="216"/>
      <c r="HFP124" s="216"/>
      <c r="HFQ124" s="216"/>
      <c r="HFR124" s="216"/>
      <c r="HFS124" s="216"/>
      <c r="HFT124" s="216"/>
      <c r="HFU124" s="216"/>
      <c r="HFV124" s="216"/>
      <c r="HFW124" s="216"/>
      <c r="HFX124" s="216"/>
      <c r="HFY124" s="216"/>
      <c r="HFZ124" s="216"/>
      <c r="HGA124" s="216"/>
      <c r="HGB124" s="216"/>
      <c r="HGC124" s="216"/>
      <c r="HGD124" s="216"/>
      <c r="HGE124" s="216"/>
      <c r="HGF124" s="216"/>
      <c r="HGG124" s="216"/>
      <c r="HGH124" s="216"/>
      <c r="HGI124" s="216"/>
      <c r="HGJ124" s="216"/>
      <c r="HGK124" s="216"/>
      <c r="HGL124" s="216"/>
      <c r="HGM124" s="216"/>
      <c r="HGN124" s="216"/>
      <c r="HGO124" s="216"/>
      <c r="HGP124" s="216"/>
      <c r="HGQ124" s="216"/>
      <c r="HGR124" s="216"/>
      <c r="HGS124" s="216"/>
      <c r="HGT124" s="216"/>
      <c r="HGU124" s="216"/>
      <c r="HGV124" s="216"/>
      <c r="HGW124" s="216"/>
      <c r="HGX124" s="216"/>
      <c r="HGY124" s="216"/>
      <c r="HGZ124" s="216"/>
      <c r="HHA124" s="216"/>
      <c r="HHB124" s="216"/>
      <c r="HHC124" s="216"/>
      <c r="HHD124" s="216"/>
      <c r="HHE124" s="216"/>
      <c r="HHF124" s="216"/>
      <c r="HHG124" s="216"/>
      <c r="HHH124" s="216"/>
      <c r="HHI124" s="216"/>
      <c r="HHJ124" s="216"/>
      <c r="HHK124" s="216"/>
      <c r="HHL124" s="216"/>
      <c r="HHM124" s="216"/>
      <c r="HHN124" s="216"/>
      <c r="HHO124" s="216"/>
      <c r="HHP124" s="216"/>
      <c r="HHQ124" s="216"/>
      <c r="HHR124" s="216"/>
      <c r="HHS124" s="216"/>
      <c r="HHT124" s="216"/>
      <c r="HHU124" s="216"/>
      <c r="HHV124" s="216"/>
      <c r="HHW124" s="216"/>
      <c r="HHX124" s="216"/>
      <c r="HHY124" s="216"/>
      <c r="HHZ124" s="216"/>
      <c r="HIA124" s="216"/>
      <c r="HIB124" s="216"/>
      <c r="HIC124" s="216"/>
      <c r="HID124" s="216"/>
      <c r="HIE124" s="216"/>
      <c r="HIF124" s="216"/>
      <c r="HIG124" s="216"/>
      <c r="HIH124" s="216"/>
      <c r="HII124" s="216"/>
      <c r="HIJ124" s="216"/>
      <c r="HIK124" s="216"/>
      <c r="HIL124" s="216"/>
      <c r="HIM124" s="216"/>
      <c r="HIN124" s="216"/>
      <c r="HIO124" s="216"/>
      <c r="HIP124" s="216"/>
      <c r="HIQ124" s="216"/>
      <c r="HIR124" s="216"/>
      <c r="HIS124" s="216"/>
      <c r="HIT124" s="216"/>
      <c r="HIU124" s="216"/>
      <c r="HIV124" s="216"/>
      <c r="HIW124" s="216"/>
      <c r="HIX124" s="216"/>
      <c r="HIY124" s="216"/>
      <c r="HIZ124" s="216"/>
      <c r="HJA124" s="216"/>
      <c r="HJB124" s="216"/>
      <c r="HJC124" s="216"/>
      <c r="HJD124" s="216"/>
      <c r="HJE124" s="216"/>
      <c r="HJF124" s="216"/>
      <c r="HJG124" s="216"/>
      <c r="HJH124" s="216"/>
      <c r="HJI124" s="216"/>
      <c r="HJJ124" s="216"/>
      <c r="HJK124" s="216"/>
      <c r="HJL124" s="216"/>
      <c r="HJM124" s="216"/>
      <c r="HJN124" s="216"/>
      <c r="HJO124" s="216"/>
      <c r="HJP124" s="216"/>
      <c r="HJQ124" s="216"/>
      <c r="HJR124" s="216"/>
      <c r="HJS124" s="216"/>
      <c r="HJT124" s="216"/>
      <c r="HJU124" s="216"/>
      <c r="HJV124" s="216"/>
      <c r="HJW124" s="216"/>
      <c r="HJX124" s="216"/>
      <c r="HJY124" s="216"/>
      <c r="HJZ124" s="216"/>
      <c r="HKA124" s="216"/>
      <c r="HKB124" s="216"/>
      <c r="HKC124" s="216"/>
      <c r="HKD124" s="216"/>
      <c r="HKE124" s="216"/>
      <c r="HKF124" s="216"/>
      <c r="HKG124" s="216"/>
      <c r="HKH124" s="216"/>
      <c r="HKI124" s="216"/>
      <c r="HKJ124" s="216"/>
      <c r="HKK124" s="216"/>
      <c r="HKL124" s="216"/>
      <c r="HKM124" s="216"/>
      <c r="HKN124" s="216"/>
      <c r="HKO124" s="216"/>
      <c r="HKP124" s="216"/>
      <c r="HKQ124" s="216"/>
      <c r="HKR124" s="216"/>
      <c r="HKS124" s="216"/>
      <c r="HKT124" s="216"/>
      <c r="HKU124" s="216"/>
      <c r="HKV124" s="216"/>
      <c r="HKW124" s="216"/>
      <c r="HKX124" s="216"/>
      <c r="HKY124" s="216"/>
      <c r="HKZ124" s="216"/>
      <c r="HLA124" s="216"/>
      <c r="HLB124" s="216"/>
      <c r="HLC124" s="216"/>
      <c r="HLD124" s="216"/>
      <c r="HLE124" s="216"/>
      <c r="HLF124" s="216"/>
      <c r="HLG124" s="216"/>
      <c r="HLH124" s="216"/>
      <c r="HLI124" s="216"/>
      <c r="HLJ124" s="216"/>
      <c r="HLK124" s="216"/>
      <c r="HLL124" s="216"/>
      <c r="HLM124" s="216"/>
      <c r="HLN124" s="216"/>
      <c r="HLO124" s="216"/>
      <c r="HLP124" s="216"/>
      <c r="HLQ124" s="216"/>
      <c r="HLR124" s="216"/>
      <c r="HLS124" s="216"/>
      <c r="HLT124" s="216"/>
      <c r="HLU124" s="216"/>
      <c r="HLV124" s="216"/>
      <c r="HLW124" s="216"/>
      <c r="HLX124" s="216"/>
      <c r="HLY124" s="216"/>
      <c r="HLZ124" s="216"/>
      <c r="HMA124" s="216"/>
      <c r="HMB124" s="216"/>
      <c r="HMC124" s="216"/>
      <c r="HMD124" s="216"/>
      <c r="HME124" s="216"/>
      <c r="HMF124" s="216"/>
      <c r="HMG124" s="216"/>
      <c r="HMH124" s="216"/>
      <c r="HMI124" s="216"/>
      <c r="HMJ124" s="216"/>
      <c r="HMK124" s="216"/>
      <c r="HML124" s="216"/>
      <c r="HMM124" s="216"/>
      <c r="HMN124" s="216"/>
      <c r="HMO124" s="216"/>
      <c r="HMP124" s="216"/>
      <c r="HMQ124" s="216"/>
      <c r="HMR124" s="216"/>
      <c r="HMS124" s="216"/>
      <c r="HMT124" s="216"/>
      <c r="HMU124" s="216"/>
      <c r="HMV124" s="216"/>
      <c r="HMW124" s="216"/>
      <c r="HMX124" s="216"/>
      <c r="HMY124" s="216"/>
      <c r="HMZ124" s="216"/>
      <c r="HNA124" s="216"/>
      <c r="HNB124" s="216"/>
      <c r="HNC124" s="216"/>
      <c r="HND124" s="216"/>
      <c r="HNE124" s="216"/>
      <c r="HNF124" s="216"/>
      <c r="HNG124" s="216"/>
      <c r="HNH124" s="216"/>
      <c r="HNI124" s="216"/>
      <c r="HNJ124" s="216"/>
      <c r="HNK124" s="216"/>
      <c r="HNL124" s="216"/>
      <c r="HNM124" s="216"/>
      <c r="HNN124" s="216"/>
      <c r="HNO124" s="216"/>
      <c r="HNP124" s="216"/>
      <c r="HNQ124" s="216"/>
      <c r="HNR124" s="216"/>
      <c r="HNS124" s="216"/>
      <c r="HNT124" s="216"/>
      <c r="HNU124" s="216"/>
      <c r="HNV124" s="216"/>
      <c r="HNW124" s="216"/>
      <c r="HNX124" s="216"/>
      <c r="HNY124" s="216"/>
      <c r="HNZ124" s="216"/>
      <c r="HOA124" s="216"/>
      <c r="HOB124" s="216"/>
      <c r="HOC124" s="216"/>
      <c r="HOD124" s="216"/>
      <c r="HOE124" s="216"/>
      <c r="HOF124" s="216"/>
      <c r="HOG124" s="216"/>
      <c r="HOH124" s="216"/>
      <c r="HOI124" s="216"/>
      <c r="HOJ124" s="216"/>
      <c r="HOK124" s="216"/>
      <c r="HOL124" s="216"/>
      <c r="HOM124" s="216"/>
      <c r="HON124" s="216"/>
      <c r="HOO124" s="216"/>
      <c r="HOP124" s="216"/>
      <c r="HOQ124" s="216"/>
      <c r="HOR124" s="216"/>
      <c r="HOS124" s="216"/>
      <c r="HOT124" s="216"/>
      <c r="HOU124" s="216"/>
      <c r="HOV124" s="216"/>
      <c r="HOW124" s="216"/>
      <c r="HOX124" s="216"/>
      <c r="HOY124" s="216"/>
      <c r="HOZ124" s="216"/>
      <c r="HPA124" s="216"/>
      <c r="HPB124" s="216"/>
      <c r="HPC124" s="216"/>
      <c r="HPD124" s="216"/>
      <c r="HPE124" s="216"/>
      <c r="HPF124" s="216"/>
      <c r="HPG124" s="216"/>
      <c r="HPH124" s="216"/>
      <c r="HPI124" s="216"/>
      <c r="HPJ124" s="216"/>
      <c r="HPK124" s="216"/>
      <c r="HPL124" s="216"/>
      <c r="HPM124" s="216"/>
      <c r="HPN124" s="216"/>
      <c r="HPO124" s="216"/>
      <c r="HPP124" s="216"/>
      <c r="HPQ124" s="216"/>
      <c r="HPR124" s="216"/>
      <c r="HPS124" s="216"/>
      <c r="HPT124" s="216"/>
      <c r="HPU124" s="216"/>
      <c r="HPV124" s="216"/>
      <c r="HPW124" s="216"/>
      <c r="HPX124" s="216"/>
      <c r="HPY124" s="216"/>
      <c r="HPZ124" s="216"/>
      <c r="HQA124" s="216"/>
      <c r="HQB124" s="216"/>
      <c r="HQC124" s="216"/>
      <c r="HQD124" s="216"/>
      <c r="HQE124" s="216"/>
      <c r="HQF124" s="216"/>
      <c r="HQG124" s="216"/>
      <c r="HQH124" s="216"/>
      <c r="HQI124" s="216"/>
      <c r="HQJ124" s="216"/>
      <c r="HQK124" s="216"/>
      <c r="HQL124" s="216"/>
      <c r="HQM124" s="216"/>
      <c r="HQN124" s="216"/>
      <c r="HQO124" s="216"/>
      <c r="HQP124" s="216"/>
      <c r="HQQ124" s="216"/>
      <c r="HQR124" s="216"/>
      <c r="HQS124" s="216"/>
      <c r="HQT124" s="216"/>
      <c r="HQU124" s="216"/>
      <c r="HQV124" s="216"/>
      <c r="HQW124" s="216"/>
      <c r="HQX124" s="216"/>
      <c r="HQY124" s="216"/>
      <c r="HQZ124" s="216"/>
      <c r="HRA124" s="216"/>
      <c r="HRB124" s="216"/>
      <c r="HRC124" s="216"/>
      <c r="HRD124" s="216"/>
      <c r="HRE124" s="216"/>
      <c r="HRF124" s="216"/>
      <c r="HRG124" s="216"/>
      <c r="HRH124" s="216"/>
      <c r="HRI124" s="216"/>
      <c r="HRJ124" s="216"/>
      <c r="HRK124" s="216"/>
      <c r="HRL124" s="216"/>
      <c r="HRM124" s="216"/>
      <c r="HRN124" s="216"/>
      <c r="HRO124" s="216"/>
      <c r="HRP124" s="216"/>
      <c r="HRQ124" s="216"/>
      <c r="HRR124" s="216"/>
      <c r="HRS124" s="216"/>
      <c r="HRT124" s="216"/>
      <c r="HRU124" s="216"/>
      <c r="HRV124" s="216"/>
      <c r="HRW124" s="216"/>
      <c r="HRX124" s="216"/>
      <c r="HRY124" s="216"/>
      <c r="HRZ124" s="216"/>
      <c r="HSA124" s="216"/>
      <c r="HSB124" s="216"/>
      <c r="HSC124" s="216"/>
      <c r="HSD124" s="216"/>
      <c r="HSE124" s="216"/>
      <c r="HSF124" s="216"/>
      <c r="HSG124" s="216"/>
      <c r="HSH124" s="216"/>
      <c r="HSI124" s="216"/>
      <c r="HSJ124" s="216"/>
      <c r="HSK124" s="216"/>
      <c r="HSL124" s="216"/>
      <c r="HSM124" s="216"/>
      <c r="HSN124" s="216"/>
      <c r="HSO124" s="216"/>
      <c r="HSP124" s="216"/>
      <c r="HSQ124" s="216"/>
      <c r="HSR124" s="216"/>
      <c r="HSS124" s="216"/>
      <c r="HST124" s="216"/>
      <c r="HSU124" s="216"/>
      <c r="HSV124" s="216"/>
      <c r="HSW124" s="216"/>
      <c r="HSX124" s="216"/>
      <c r="HSY124" s="216"/>
      <c r="HSZ124" s="216"/>
      <c r="HTA124" s="216"/>
      <c r="HTB124" s="216"/>
      <c r="HTC124" s="216"/>
      <c r="HTD124" s="216"/>
      <c r="HTE124" s="216"/>
      <c r="HTF124" s="216"/>
      <c r="HTG124" s="216"/>
      <c r="HTH124" s="216"/>
      <c r="HTI124" s="216"/>
      <c r="HTJ124" s="216"/>
      <c r="HTK124" s="216"/>
      <c r="HTL124" s="216"/>
      <c r="HTM124" s="216"/>
      <c r="HTN124" s="216"/>
      <c r="HTO124" s="216"/>
      <c r="HTP124" s="216"/>
      <c r="HTQ124" s="216"/>
      <c r="HTR124" s="216"/>
      <c r="HTS124" s="216"/>
      <c r="HTT124" s="216"/>
      <c r="HTU124" s="216"/>
      <c r="HTV124" s="216"/>
      <c r="HTW124" s="216"/>
      <c r="HTX124" s="216"/>
      <c r="HTY124" s="216"/>
      <c r="HTZ124" s="216"/>
      <c r="HUA124" s="216"/>
      <c r="HUB124" s="216"/>
      <c r="HUC124" s="216"/>
      <c r="HUD124" s="216"/>
      <c r="HUE124" s="216"/>
      <c r="HUF124" s="216"/>
      <c r="HUG124" s="216"/>
      <c r="HUH124" s="216"/>
      <c r="HUI124" s="216"/>
      <c r="HUJ124" s="216"/>
      <c r="HUK124" s="216"/>
      <c r="HUL124" s="216"/>
      <c r="HUM124" s="216"/>
      <c r="HUN124" s="216"/>
      <c r="HUO124" s="216"/>
      <c r="HUP124" s="216"/>
      <c r="HUQ124" s="216"/>
      <c r="HUR124" s="216"/>
      <c r="HUS124" s="216"/>
      <c r="HUT124" s="216"/>
      <c r="HUU124" s="216"/>
      <c r="HUV124" s="216"/>
      <c r="HUW124" s="216"/>
      <c r="HUX124" s="216"/>
      <c r="HUY124" s="216"/>
      <c r="HUZ124" s="216"/>
      <c r="HVA124" s="216"/>
      <c r="HVB124" s="216"/>
      <c r="HVC124" s="216"/>
      <c r="HVD124" s="216"/>
      <c r="HVE124" s="216"/>
      <c r="HVF124" s="216"/>
      <c r="HVG124" s="216"/>
      <c r="HVH124" s="216"/>
      <c r="HVI124" s="216"/>
      <c r="HVJ124" s="216"/>
      <c r="HVK124" s="216"/>
      <c r="HVL124" s="216"/>
      <c r="HVM124" s="216"/>
      <c r="HVN124" s="216"/>
      <c r="HVO124" s="216"/>
      <c r="HVP124" s="216"/>
      <c r="HVQ124" s="216"/>
      <c r="HVR124" s="216"/>
      <c r="HVS124" s="216"/>
      <c r="HVT124" s="216"/>
      <c r="HVU124" s="216"/>
      <c r="HVV124" s="216"/>
      <c r="HVW124" s="216"/>
      <c r="HVX124" s="216"/>
      <c r="HVY124" s="216"/>
      <c r="HVZ124" s="216"/>
      <c r="HWA124" s="216"/>
      <c r="HWB124" s="216"/>
      <c r="HWC124" s="216"/>
      <c r="HWD124" s="216"/>
      <c r="HWE124" s="216"/>
      <c r="HWF124" s="216"/>
      <c r="HWG124" s="216"/>
      <c r="HWH124" s="216"/>
      <c r="HWI124" s="216"/>
      <c r="HWJ124" s="216"/>
      <c r="HWK124" s="216"/>
      <c r="HWL124" s="216"/>
      <c r="HWM124" s="216"/>
      <c r="HWN124" s="216"/>
      <c r="HWO124" s="216"/>
      <c r="HWP124" s="216"/>
      <c r="HWQ124" s="216"/>
      <c r="HWR124" s="216"/>
      <c r="HWS124" s="216"/>
      <c r="HWT124" s="216"/>
      <c r="HWU124" s="216"/>
      <c r="HWV124" s="216"/>
      <c r="HWW124" s="216"/>
      <c r="HWX124" s="216"/>
      <c r="HWY124" s="216"/>
      <c r="HWZ124" s="216"/>
      <c r="HXA124" s="216"/>
      <c r="HXB124" s="216"/>
      <c r="HXC124" s="216"/>
      <c r="HXD124" s="216"/>
      <c r="HXE124" s="216"/>
      <c r="HXF124" s="216"/>
      <c r="HXG124" s="216"/>
      <c r="HXH124" s="216"/>
      <c r="HXI124" s="216"/>
      <c r="HXJ124" s="216"/>
      <c r="HXK124" s="216"/>
      <c r="HXL124" s="216"/>
      <c r="HXM124" s="216"/>
      <c r="HXN124" s="216"/>
      <c r="HXO124" s="216"/>
      <c r="HXP124" s="216"/>
      <c r="HXQ124" s="216"/>
      <c r="HXR124" s="216"/>
      <c r="HXS124" s="216"/>
      <c r="HXT124" s="216"/>
      <c r="HXU124" s="216"/>
      <c r="HXV124" s="216"/>
      <c r="HXW124" s="216"/>
      <c r="HXX124" s="216"/>
      <c r="HXY124" s="216"/>
      <c r="HXZ124" s="216"/>
      <c r="HYA124" s="216"/>
      <c r="HYB124" s="216"/>
      <c r="HYC124" s="216"/>
      <c r="HYD124" s="216"/>
      <c r="HYE124" s="216"/>
      <c r="HYF124" s="216"/>
      <c r="HYG124" s="216"/>
      <c r="HYH124" s="216"/>
      <c r="HYI124" s="216"/>
      <c r="HYJ124" s="216"/>
      <c r="HYK124" s="216"/>
      <c r="HYL124" s="216"/>
      <c r="HYM124" s="216"/>
      <c r="HYN124" s="216"/>
      <c r="HYO124" s="216"/>
      <c r="HYP124" s="216"/>
      <c r="HYQ124" s="216"/>
      <c r="HYR124" s="216"/>
      <c r="HYS124" s="216"/>
      <c r="HYT124" s="216"/>
      <c r="HYU124" s="216"/>
      <c r="HYV124" s="216"/>
      <c r="HYW124" s="216"/>
      <c r="HYX124" s="216"/>
      <c r="HYY124" s="216"/>
      <c r="HYZ124" s="216"/>
      <c r="HZA124" s="216"/>
      <c r="HZB124" s="216"/>
      <c r="HZC124" s="216"/>
      <c r="HZD124" s="216"/>
      <c r="HZE124" s="216"/>
      <c r="HZF124" s="216"/>
      <c r="HZG124" s="216"/>
      <c r="HZH124" s="216"/>
      <c r="HZI124" s="216"/>
      <c r="HZJ124" s="216"/>
      <c r="HZK124" s="216"/>
      <c r="HZL124" s="216"/>
      <c r="HZM124" s="216"/>
      <c r="HZN124" s="216"/>
      <c r="HZO124" s="216"/>
      <c r="HZP124" s="216"/>
      <c r="HZQ124" s="216"/>
      <c r="HZR124" s="216"/>
      <c r="HZS124" s="216"/>
      <c r="HZT124" s="216"/>
      <c r="HZU124" s="216"/>
      <c r="HZV124" s="216"/>
      <c r="HZW124" s="216"/>
      <c r="HZX124" s="216"/>
      <c r="HZY124" s="216"/>
      <c r="HZZ124" s="216"/>
      <c r="IAA124" s="216"/>
      <c r="IAB124" s="216"/>
      <c r="IAC124" s="216"/>
      <c r="IAD124" s="216"/>
      <c r="IAE124" s="216"/>
      <c r="IAF124" s="216"/>
      <c r="IAG124" s="216"/>
      <c r="IAH124" s="216"/>
      <c r="IAI124" s="216"/>
      <c r="IAJ124" s="216"/>
      <c r="IAK124" s="216"/>
      <c r="IAL124" s="216"/>
      <c r="IAM124" s="216"/>
      <c r="IAN124" s="216"/>
      <c r="IAO124" s="216"/>
      <c r="IAP124" s="216"/>
      <c r="IAQ124" s="216"/>
      <c r="IAR124" s="216"/>
      <c r="IAS124" s="216"/>
      <c r="IAT124" s="216"/>
      <c r="IAU124" s="216"/>
      <c r="IAV124" s="216"/>
      <c r="IAW124" s="216"/>
      <c r="IAX124" s="216"/>
      <c r="IAY124" s="216"/>
      <c r="IAZ124" s="216"/>
      <c r="IBA124" s="216"/>
      <c r="IBB124" s="216"/>
      <c r="IBC124" s="216"/>
      <c r="IBD124" s="216"/>
      <c r="IBE124" s="216"/>
      <c r="IBF124" s="216"/>
      <c r="IBG124" s="216"/>
      <c r="IBH124" s="216"/>
      <c r="IBI124" s="216"/>
      <c r="IBJ124" s="216"/>
      <c r="IBK124" s="216"/>
      <c r="IBL124" s="216"/>
      <c r="IBM124" s="216"/>
      <c r="IBN124" s="216"/>
      <c r="IBO124" s="216"/>
      <c r="IBP124" s="216"/>
      <c r="IBQ124" s="216"/>
      <c r="IBR124" s="216"/>
      <c r="IBS124" s="216"/>
      <c r="IBT124" s="216"/>
      <c r="IBU124" s="216"/>
      <c r="IBV124" s="216"/>
      <c r="IBW124" s="216"/>
      <c r="IBX124" s="216"/>
      <c r="IBY124" s="216"/>
      <c r="IBZ124" s="216"/>
      <c r="ICA124" s="216"/>
      <c r="ICB124" s="216"/>
      <c r="ICC124" s="216"/>
      <c r="ICD124" s="216"/>
      <c r="ICE124" s="216"/>
      <c r="ICF124" s="216"/>
      <c r="ICG124" s="216"/>
      <c r="ICH124" s="216"/>
      <c r="ICI124" s="216"/>
      <c r="ICJ124" s="216"/>
      <c r="ICK124" s="216"/>
      <c r="ICL124" s="216"/>
      <c r="ICM124" s="216"/>
      <c r="ICN124" s="216"/>
      <c r="ICO124" s="216"/>
      <c r="ICP124" s="216"/>
      <c r="ICQ124" s="216"/>
      <c r="ICR124" s="216"/>
      <c r="ICS124" s="216"/>
      <c r="ICT124" s="216"/>
      <c r="ICU124" s="216"/>
      <c r="ICV124" s="216"/>
      <c r="ICW124" s="216"/>
      <c r="ICX124" s="216"/>
      <c r="ICY124" s="216"/>
      <c r="ICZ124" s="216"/>
      <c r="IDA124" s="216"/>
      <c r="IDB124" s="216"/>
      <c r="IDC124" s="216"/>
      <c r="IDD124" s="216"/>
      <c r="IDE124" s="216"/>
      <c r="IDF124" s="216"/>
      <c r="IDG124" s="216"/>
      <c r="IDH124" s="216"/>
      <c r="IDI124" s="216"/>
      <c r="IDJ124" s="216"/>
      <c r="IDK124" s="216"/>
      <c r="IDL124" s="216"/>
      <c r="IDM124" s="216"/>
      <c r="IDN124" s="216"/>
      <c r="IDO124" s="216"/>
      <c r="IDP124" s="216"/>
      <c r="IDQ124" s="216"/>
      <c r="IDR124" s="216"/>
      <c r="IDS124" s="216"/>
      <c r="IDT124" s="216"/>
      <c r="IDU124" s="216"/>
      <c r="IDV124" s="216"/>
      <c r="IDW124" s="216"/>
      <c r="IDX124" s="216"/>
      <c r="IDY124" s="216"/>
      <c r="IDZ124" s="216"/>
      <c r="IEA124" s="216"/>
      <c r="IEB124" s="216"/>
      <c r="IEC124" s="216"/>
      <c r="IED124" s="216"/>
      <c r="IEE124" s="216"/>
      <c r="IEF124" s="216"/>
      <c r="IEG124" s="216"/>
      <c r="IEH124" s="216"/>
      <c r="IEI124" s="216"/>
      <c r="IEJ124" s="216"/>
      <c r="IEK124" s="216"/>
      <c r="IEL124" s="216"/>
      <c r="IEM124" s="216"/>
      <c r="IEN124" s="216"/>
      <c r="IEO124" s="216"/>
      <c r="IEP124" s="216"/>
      <c r="IEQ124" s="216"/>
      <c r="IER124" s="216"/>
      <c r="IES124" s="216"/>
      <c r="IET124" s="216"/>
      <c r="IEU124" s="216"/>
      <c r="IEV124" s="216"/>
      <c r="IEW124" s="216"/>
      <c r="IEX124" s="216"/>
      <c r="IEY124" s="216"/>
      <c r="IEZ124" s="216"/>
      <c r="IFA124" s="216"/>
      <c r="IFB124" s="216"/>
      <c r="IFC124" s="216"/>
      <c r="IFD124" s="216"/>
      <c r="IFE124" s="216"/>
      <c r="IFF124" s="216"/>
      <c r="IFG124" s="216"/>
      <c r="IFH124" s="216"/>
      <c r="IFI124" s="216"/>
      <c r="IFJ124" s="216"/>
      <c r="IFK124" s="216"/>
      <c r="IFL124" s="216"/>
      <c r="IFM124" s="216"/>
      <c r="IFN124" s="216"/>
      <c r="IFO124" s="216"/>
      <c r="IFP124" s="216"/>
      <c r="IFQ124" s="216"/>
      <c r="IFR124" s="216"/>
      <c r="IFS124" s="216"/>
      <c r="IFT124" s="216"/>
      <c r="IFU124" s="216"/>
      <c r="IFV124" s="216"/>
      <c r="IFW124" s="216"/>
      <c r="IFX124" s="216"/>
      <c r="IFY124" s="216"/>
      <c r="IFZ124" s="216"/>
      <c r="IGA124" s="216"/>
      <c r="IGB124" s="216"/>
      <c r="IGC124" s="216"/>
      <c r="IGD124" s="216"/>
      <c r="IGE124" s="216"/>
      <c r="IGF124" s="216"/>
      <c r="IGG124" s="216"/>
      <c r="IGH124" s="216"/>
      <c r="IGI124" s="216"/>
      <c r="IGJ124" s="216"/>
      <c r="IGK124" s="216"/>
      <c r="IGL124" s="216"/>
      <c r="IGM124" s="216"/>
      <c r="IGN124" s="216"/>
      <c r="IGO124" s="216"/>
      <c r="IGP124" s="216"/>
      <c r="IGQ124" s="216"/>
      <c r="IGR124" s="216"/>
      <c r="IGS124" s="216"/>
      <c r="IGT124" s="216"/>
      <c r="IGU124" s="216"/>
      <c r="IGV124" s="216"/>
      <c r="IGW124" s="216"/>
      <c r="IGX124" s="216"/>
      <c r="IGY124" s="216"/>
      <c r="IGZ124" s="216"/>
      <c r="IHA124" s="216"/>
      <c r="IHB124" s="216"/>
      <c r="IHC124" s="216"/>
      <c r="IHD124" s="216"/>
      <c r="IHE124" s="216"/>
      <c r="IHF124" s="216"/>
      <c r="IHG124" s="216"/>
      <c r="IHH124" s="216"/>
      <c r="IHI124" s="216"/>
      <c r="IHJ124" s="216"/>
      <c r="IHK124" s="216"/>
      <c r="IHL124" s="216"/>
      <c r="IHM124" s="216"/>
      <c r="IHN124" s="216"/>
      <c r="IHO124" s="216"/>
      <c r="IHP124" s="216"/>
      <c r="IHQ124" s="216"/>
      <c r="IHR124" s="216"/>
      <c r="IHS124" s="216"/>
      <c r="IHT124" s="216"/>
      <c r="IHU124" s="216"/>
      <c r="IHV124" s="216"/>
      <c r="IHW124" s="216"/>
      <c r="IHX124" s="216"/>
      <c r="IHY124" s="216"/>
      <c r="IHZ124" s="216"/>
      <c r="IIA124" s="216"/>
      <c r="IIB124" s="216"/>
      <c r="IIC124" s="216"/>
      <c r="IID124" s="216"/>
      <c r="IIE124" s="216"/>
      <c r="IIF124" s="216"/>
      <c r="IIG124" s="216"/>
      <c r="IIH124" s="216"/>
      <c r="III124" s="216"/>
      <c r="IIJ124" s="216"/>
      <c r="IIK124" s="216"/>
      <c r="IIL124" s="216"/>
      <c r="IIM124" s="216"/>
      <c r="IIN124" s="216"/>
      <c r="IIO124" s="216"/>
      <c r="IIP124" s="216"/>
      <c r="IIQ124" s="216"/>
      <c r="IIR124" s="216"/>
      <c r="IIS124" s="216"/>
      <c r="IIT124" s="216"/>
      <c r="IIU124" s="216"/>
      <c r="IIV124" s="216"/>
      <c r="IIW124" s="216"/>
      <c r="IIX124" s="216"/>
      <c r="IIY124" s="216"/>
      <c r="IIZ124" s="216"/>
      <c r="IJA124" s="216"/>
      <c r="IJB124" s="216"/>
      <c r="IJC124" s="216"/>
      <c r="IJD124" s="216"/>
      <c r="IJE124" s="216"/>
      <c r="IJF124" s="216"/>
      <c r="IJG124" s="216"/>
      <c r="IJH124" s="216"/>
      <c r="IJI124" s="216"/>
      <c r="IJJ124" s="216"/>
      <c r="IJK124" s="216"/>
      <c r="IJL124" s="216"/>
      <c r="IJM124" s="216"/>
      <c r="IJN124" s="216"/>
      <c r="IJO124" s="216"/>
      <c r="IJP124" s="216"/>
      <c r="IJQ124" s="216"/>
      <c r="IJR124" s="216"/>
      <c r="IJS124" s="216"/>
      <c r="IJT124" s="216"/>
      <c r="IJU124" s="216"/>
      <c r="IJV124" s="216"/>
      <c r="IJW124" s="216"/>
      <c r="IJX124" s="216"/>
      <c r="IJY124" s="216"/>
      <c r="IJZ124" s="216"/>
      <c r="IKA124" s="216"/>
      <c r="IKB124" s="216"/>
      <c r="IKC124" s="216"/>
      <c r="IKD124" s="216"/>
      <c r="IKE124" s="216"/>
      <c r="IKF124" s="216"/>
      <c r="IKG124" s="216"/>
      <c r="IKH124" s="216"/>
      <c r="IKI124" s="216"/>
      <c r="IKJ124" s="216"/>
      <c r="IKK124" s="216"/>
      <c r="IKL124" s="216"/>
      <c r="IKM124" s="216"/>
      <c r="IKN124" s="216"/>
      <c r="IKO124" s="216"/>
      <c r="IKP124" s="216"/>
      <c r="IKQ124" s="216"/>
      <c r="IKR124" s="216"/>
      <c r="IKS124" s="216"/>
      <c r="IKT124" s="216"/>
      <c r="IKU124" s="216"/>
      <c r="IKV124" s="216"/>
      <c r="IKW124" s="216"/>
      <c r="IKX124" s="216"/>
      <c r="IKY124" s="216"/>
      <c r="IKZ124" s="216"/>
      <c r="ILA124" s="216"/>
      <c r="ILB124" s="216"/>
      <c r="ILC124" s="216"/>
      <c r="ILD124" s="216"/>
      <c r="ILE124" s="216"/>
      <c r="ILF124" s="216"/>
      <c r="ILG124" s="216"/>
      <c r="ILH124" s="216"/>
      <c r="ILI124" s="216"/>
      <c r="ILJ124" s="216"/>
      <c r="ILK124" s="216"/>
      <c r="ILL124" s="216"/>
      <c r="ILM124" s="216"/>
      <c r="ILN124" s="216"/>
      <c r="ILO124" s="216"/>
      <c r="ILP124" s="216"/>
      <c r="ILQ124" s="216"/>
      <c r="ILR124" s="216"/>
      <c r="ILS124" s="216"/>
      <c r="ILT124" s="216"/>
      <c r="ILU124" s="216"/>
      <c r="ILV124" s="216"/>
      <c r="ILW124" s="216"/>
      <c r="ILX124" s="216"/>
      <c r="ILY124" s="216"/>
      <c r="ILZ124" s="216"/>
      <c r="IMA124" s="216"/>
      <c r="IMB124" s="216"/>
      <c r="IMC124" s="216"/>
      <c r="IMD124" s="216"/>
      <c r="IME124" s="216"/>
      <c r="IMF124" s="216"/>
      <c r="IMG124" s="216"/>
      <c r="IMH124" s="216"/>
      <c r="IMI124" s="216"/>
      <c r="IMJ124" s="216"/>
      <c r="IMK124" s="216"/>
      <c r="IML124" s="216"/>
      <c r="IMM124" s="216"/>
      <c r="IMN124" s="216"/>
      <c r="IMO124" s="216"/>
      <c r="IMP124" s="216"/>
      <c r="IMQ124" s="216"/>
      <c r="IMR124" s="216"/>
      <c r="IMS124" s="216"/>
      <c r="IMT124" s="216"/>
      <c r="IMU124" s="216"/>
      <c r="IMV124" s="216"/>
      <c r="IMW124" s="216"/>
      <c r="IMX124" s="216"/>
      <c r="IMY124" s="216"/>
      <c r="IMZ124" s="216"/>
      <c r="INA124" s="216"/>
      <c r="INB124" s="216"/>
      <c r="INC124" s="216"/>
      <c r="IND124" s="216"/>
      <c r="INE124" s="216"/>
      <c r="INF124" s="216"/>
      <c r="ING124" s="216"/>
      <c r="INH124" s="216"/>
      <c r="INI124" s="216"/>
      <c r="INJ124" s="216"/>
      <c r="INK124" s="216"/>
      <c r="INL124" s="216"/>
      <c r="INM124" s="216"/>
      <c r="INN124" s="216"/>
      <c r="INO124" s="216"/>
      <c r="INP124" s="216"/>
      <c r="INQ124" s="216"/>
      <c r="INR124" s="216"/>
      <c r="INS124" s="216"/>
      <c r="INT124" s="216"/>
      <c r="INU124" s="216"/>
      <c r="INV124" s="216"/>
      <c r="INW124" s="216"/>
      <c r="INX124" s="216"/>
      <c r="INY124" s="216"/>
      <c r="INZ124" s="216"/>
      <c r="IOA124" s="216"/>
      <c r="IOB124" s="216"/>
      <c r="IOC124" s="216"/>
      <c r="IOD124" s="216"/>
      <c r="IOE124" s="216"/>
      <c r="IOF124" s="216"/>
      <c r="IOG124" s="216"/>
      <c r="IOH124" s="216"/>
      <c r="IOI124" s="216"/>
      <c r="IOJ124" s="216"/>
      <c r="IOK124" s="216"/>
      <c r="IOL124" s="216"/>
      <c r="IOM124" s="216"/>
      <c r="ION124" s="216"/>
      <c r="IOO124" s="216"/>
      <c r="IOP124" s="216"/>
      <c r="IOQ124" s="216"/>
      <c r="IOR124" s="216"/>
      <c r="IOS124" s="216"/>
      <c r="IOT124" s="216"/>
      <c r="IOU124" s="216"/>
      <c r="IOV124" s="216"/>
      <c r="IOW124" s="216"/>
      <c r="IOX124" s="216"/>
      <c r="IOY124" s="216"/>
      <c r="IOZ124" s="216"/>
      <c r="IPA124" s="216"/>
      <c r="IPB124" s="216"/>
      <c r="IPC124" s="216"/>
      <c r="IPD124" s="216"/>
      <c r="IPE124" s="216"/>
      <c r="IPF124" s="216"/>
      <c r="IPG124" s="216"/>
      <c r="IPH124" s="216"/>
      <c r="IPI124" s="216"/>
      <c r="IPJ124" s="216"/>
      <c r="IPK124" s="216"/>
      <c r="IPL124" s="216"/>
      <c r="IPM124" s="216"/>
      <c r="IPN124" s="216"/>
      <c r="IPO124" s="216"/>
      <c r="IPP124" s="216"/>
      <c r="IPQ124" s="216"/>
      <c r="IPR124" s="216"/>
      <c r="IPS124" s="216"/>
      <c r="IPT124" s="216"/>
      <c r="IPU124" s="216"/>
      <c r="IPV124" s="216"/>
      <c r="IPW124" s="216"/>
      <c r="IPX124" s="216"/>
      <c r="IPY124" s="216"/>
      <c r="IPZ124" s="216"/>
      <c r="IQA124" s="216"/>
      <c r="IQB124" s="216"/>
      <c r="IQC124" s="216"/>
      <c r="IQD124" s="216"/>
      <c r="IQE124" s="216"/>
      <c r="IQF124" s="216"/>
      <c r="IQG124" s="216"/>
      <c r="IQH124" s="216"/>
      <c r="IQI124" s="216"/>
      <c r="IQJ124" s="216"/>
      <c r="IQK124" s="216"/>
      <c r="IQL124" s="216"/>
      <c r="IQM124" s="216"/>
      <c r="IQN124" s="216"/>
      <c r="IQO124" s="216"/>
      <c r="IQP124" s="216"/>
      <c r="IQQ124" s="216"/>
      <c r="IQR124" s="216"/>
      <c r="IQS124" s="216"/>
      <c r="IQT124" s="216"/>
      <c r="IQU124" s="216"/>
      <c r="IQV124" s="216"/>
      <c r="IQW124" s="216"/>
      <c r="IQX124" s="216"/>
      <c r="IQY124" s="216"/>
      <c r="IQZ124" s="216"/>
      <c r="IRA124" s="216"/>
      <c r="IRB124" s="216"/>
      <c r="IRC124" s="216"/>
      <c r="IRD124" s="216"/>
      <c r="IRE124" s="216"/>
      <c r="IRF124" s="216"/>
      <c r="IRG124" s="216"/>
      <c r="IRH124" s="216"/>
      <c r="IRI124" s="216"/>
      <c r="IRJ124" s="216"/>
      <c r="IRK124" s="216"/>
      <c r="IRL124" s="216"/>
      <c r="IRM124" s="216"/>
      <c r="IRN124" s="216"/>
      <c r="IRO124" s="216"/>
      <c r="IRP124" s="216"/>
      <c r="IRQ124" s="216"/>
      <c r="IRR124" s="216"/>
      <c r="IRS124" s="216"/>
      <c r="IRT124" s="216"/>
      <c r="IRU124" s="216"/>
      <c r="IRV124" s="216"/>
      <c r="IRW124" s="216"/>
      <c r="IRX124" s="216"/>
      <c r="IRY124" s="216"/>
      <c r="IRZ124" s="216"/>
      <c r="ISA124" s="216"/>
      <c r="ISB124" s="216"/>
      <c r="ISC124" s="216"/>
      <c r="ISD124" s="216"/>
      <c r="ISE124" s="216"/>
      <c r="ISF124" s="216"/>
      <c r="ISG124" s="216"/>
      <c r="ISH124" s="216"/>
      <c r="ISI124" s="216"/>
      <c r="ISJ124" s="216"/>
      <c r="ISK124" s="216"/>
      <c r="ISL124" s="216"/>
      <c r="ISM124" s="216"/>
      <c r="ISN124" s="216"/>
      <c r="ISO124" s="216"/>
      <c r="ISP124" s="216"/>
      <c r="ISQ124" s="216"/>
      <c r="ISR124" s="216"/>
      <c r="ISS124" s="216"/>
      <c r="IST124" s="216"/>
      <c r="ISU124" s="216"/>
      <c r="ISV124" s="216"/>
      <c r="ISW124" s="216"/>
      <c r="ISX124" s="216"/>
      <c r="ISY124" s="216"/>
      <c r="ISZ124" s="216"/>
      <c r="ITA124" s="216"/>
      <c r="ITB124" s="216"/>
      <c r="ITC124" s="216"/>
      <c r="ITD124" s="216"/>
      <c r="ITE124" s="216"/>
      <c r="ITF124" s="216"/>
      <c r="ITG124" s="216"/>
      <c r="ITH124" s="216"/>
      <c r="ITI124" s="216"/>
      <c r="ITJ124" s="216"/>
      <c r="ITK124" s="216"/>
      <c r="ITL124" s="216"/>
      <c r="ITM124" s="216"/>
      <c r="ITN124" s="216"/>
      <c r="ITO124" s="216"/>
      <c r="ITP124" s="216"/>
      <c r="ITQ124" s="216"/>
      <c r="ITR124" s="216"/>
      <c r="ITS124" s="216"/>
      <c r="ITT124" s="216"/>
      <c r="ITU124" s="216"/>
      <c r="ITV124" s="216"/>
      <c r="ITW124" s="216"/>
      <c r="ITX124" s="216"/>
      <c r="ITY124" s="216"/>
      <c r="ITZ124" s="216"/>
      <c r="IUA124" s="216"/>
      <c r="IUB124" s="216"/>
      <c r="IUC124" s="216"/>
      <c r="IUD124" s="216"/>
      <c r="IUE124" s="216"/>
      <c r="IUF124" s="216"/>
      <c r="IUG124" s="216"/>
      <c r="IUH124" s="216"/>
      <c r="IUI124" s="216"/>
      <c r="IUJ124" s="216"/>
      <c r="IUK124" s="216"/>
      <c r="IUL124" s="216"/>
      <c r="IUM124" s="216"/>
      <c r="IUN124" s="216"/>
      <c r="IUO124" s="216"/>
      <c r="IUP124" s="216"/>
      <c r="IUQ124" s="216"/>
      <c r="IUR124" s="216"/>
      <c r="IUS124" s="216"/>
      <c r="IUT124" s="216"/>
      <c r="IUU124" s="216"/>
      <c r="IUV124" s="216"/>
      <c r="IUW124" s="216"/>
      <c r="IUX124" s="216"/>
      <c r="IUY124" s="216"/>
      <c r="IUZ124" s="216"/>
      <c r="IVA124" s="216"/>
      <c r="IVB124" s="216"/>
      <c r="IVC124" s="216"/>
      <c r="IVD124" s="216"/>
      <c r="IVE124" s="216"/>
      <c r="IVF124" s="216"/>
      <c r="IVG124" s="216"/>
      <c r="IVH124" s="216"/>
      <c r="IVI124" s="216"/>
      <c r="IVJ124" s="216"/>
      <c r="IVK124" s="216"/>
      <c r="IVL124" s="216"/>
      <c r="IVM124" s="216"/>
      <c r="IVN124" s="216"/>
      <c r="IVO124" s="216"/>
      <c r="IVP124" s="216"/>
      <c r="IVQ124" s="216"/>
      <c r="IVR124" s="216"/>
      <c r="IVS124" s="216"/>
      <c r="IVT124" s="216"/>
      <c r="IVU124" s="216"/>
      <c r="IVV124" s="216"/>
      <c r="IVW124" s="216"/>
      <c r="IVX124" s="216"/>
      <c r="IVY124" s="216"/>
      <c r="IVZ124" s="216"/>
      <c r="IWA124" s="216"/>
      <c r="IWB124" s="216"/>
      <c r="IWC124" s="216"/>
      <c r="IWD124" s="216"/>
      <c r="IWE124" s="216"/>
      <c r="IWF124" s="216"/>
      <c r="IWG124" s="216"/>
      <c r="IWH124" s="216"/>
      <c r="IWI124" s="216"/>
      <c r="IWJ124" s="216"/>
      <c r="IWK124" s="216"/>
      <c r="IWL124" s="216"/>
      <c r="IWM124" s="216"/>
      <c r="IWN124" s="216"/>
      <c r="IWO124" s="216"/>
      <c r="IWP124" s="216"/>
      <c r="IWQ124" s="216"/>
      <c r="IWR124" s="216"/>
      <c r="IWS124" s="216"/>
      <c r="IWT124" s="216"/>
      <c r="IWU124" s="216"/>
      <c r="IWV124" s="216"/>
      <c r="IWW124" s="216"/>
      <c r="IWX124" s="216"/>
      <c r="IWY124" s="216"/>
      <c r="IWZ124" s="216"/>
      <c r="IXA124" s="216"/>
      <c r="IXB124" s="216"/>
      <c r="IXC124" s="216"/>
      <c r="IXD124" s="216"/>
      <c r="IXE124" s="216"/>
      <c r="IXF124" s="216"/>
      <c r="IXG124" s="216"/>
      <c r="IXH124" s="216"/>
      <c r="IXI124" s="216"/>
      <c r="IXJ124" s="216"/>
      <c r="IXK124" s="216"/>
      <c r="IXL124" s="216"/>
      <c r="IXM124" s="216"/>
      <c r="IXN124" s="216"/>
      <c r="IXO124" s="216"/>
      <c r="IXP124" s="216"/>
      <c r="IXQ124" s="216"/>
      <c r="IXR124" s="216"/>
      <c r="IXS124" s="216"/>
      <c r="IXT124" s="216"/>
      <c r="IXU124" s="216"/>
      <c r="IXV124" s="216"/>
      <c r="IXW124" s="216"/>
      <c r="IXX124" s="216"/>
      <c r="IXY124" s="216"/>
      <c r="IXZ124" s="216"/>
      <c r="IYA124" s="216"/>
      <c r="IYB124" s="216"/>
      <c r="IYC124" s="216"/>
      <c r="IYD124" s="216"/>
      <c r="IYE124" s="216"/>
      <c r="IYF124" s="216"/>
      <c r="IYG124" s="216"/>
      <c r="IYH124" s="216"/>
      <c r="IYI124" s="216"/>
      <c r="IYJ124" s="216"/>
      <c r="IYK124" s="216"/>
      <c r="IYL124" s="216"/>
      <c r="IYM124" s="216"/>
      <c r="IYN124" s="216"/>
      <c r="IYO124" s="216"/>
      <c r="IYP124" s="216"/>
      <c r="IYQ124" s="216"/>
      <c r="IYR124" s="216"/>
      <c r="IYS124" s="216"/>
      <c r="IYT124" s="216"/>
      <c r="IYU124" s="216"/>
      <c r="IYV124" s="216"/>
      <c r="IYW124" s="216"/>
      <c r="IYX124" s="216"/>
      <c r="IYY124" s="216"/>
      <c r="IYZ124" s="216"/>
      <c r="IZA124" s="216"/>
      <c r="IZB124" s="216"/>
      <c r="IZC124" s="216"/>
      <c r="IZD124" s="216"/>
      <c r="IZE124" s="216"/>
      <c r="IZF124" s="216"/>
      <c r="IZG124" s="216"/>
      <c r="IZH124" s="216"/>
      <c r="IZI124" s="216"/>
      <c r="IZJ124" s="216"/>
      <c r="IZK124" s="216"/>
      <c r="IZL124" s="216"/>
      <c r="IZM124" s="216"/>
      <c r="IZN124" s="216"/>
      <c r="IZO124" s="216"/>
      <c r="IZP124" s="216"/>
      <c r="IZQ124" s="216"/>
      <c r="IZR124" s="216"/>
      <c r="IZS124" s="216"/>
      <c r="IZT124" s="216"/>
      <c r="IZU124" s="216"/>
      <c r="IZV124" s="216"/>
      <c r="IZW124" s="216"/>
      <c r="IZX124" s="216"/>
      <c r="IZY124" s="216"/>
      <c r="IZZ124" s="216"/>
      <c r="JAA124" s="216"/>
      <c r="JAB124" s="216"/>
      <c r="JAC124" s="216"/>
      <c r="JAD124" s="216"/>
      <c r="JAE124" s="216"/>
      <c r="JAF124" s="216"/>
      <c r="JAG124" s="216"/>
      <c r="JAH124" s="216"/>
      <c r="JAI124" s="216"/>
      <c r="JAJ124" s="216"/>
      <c r="JAK124" s="216"/>
      <c r="JAL124" s="216"/>
      <c r="JAM124" s="216"/>
      <c r="JAN124" s="216"/>
      <c r="JAO124" s="216"/>
      <c r="JAP124" s="216"/>
      <c r="JAQ124" s="216"/>
      <c r="JAR124" s="216"/>
      <c r="JAS124" s="216"/>
      <c r="JAT124" s="216"/>
      <c r="JAU124" s="216"/>
      <c r="JAV124" s="216"/>
      <c r="JAW124" s="216"/>
      <c r="JAX124" s="216"/>
      <c r="JAY124" s="216"/>
      <c r="JAZ124" s="216"/>
      <c r="JBA124" s="216"/>
      <c r="JBB124" s="216"/>
      <c r="JBC124" s="216"/>
      <c r="JBD124" s="216"/>
      <c r="JBE124" s="216"/>
      <c r="JBF124" s="216"/>
      <c r="JBG124" s="216"/>
      <c r="JBH124" s="216"/>
      <c r="JBI124" s="216"/>
      <c r="JBJ124" s="216"/>
      <c r="JBK124" s="216"/>
      <c r="JBL124" s="216"/>
      <c r="JBM124" s="216"/>
      <c r="JBN124" s="216"/>
      <c r="JBO124" s="216"/>
      <c r="JBP124" s="216"/>
      <c r="JBQ124" s="216"/>
      <c r="JBR124" s="216"/>
      <c r="JBS124" s="216"/>
      <c r="JBT124" s="216"/>
      <c r="JBU124" s="216"/>
      <c r="JBV124" s="216"/>
      <c r="JBW124" s="216"/>
      <c r="JBX124" s="216"/>
      <c r="JBY124" s="216"/>
      <c r="JBZ124" s="216"/>
      <c r="JCA124" s="216"/>
      <c r="JCB124" s="216"/>
      <c r="JCC124" s="216"/>
      <c r="JCD124" s="216"/>
      <c r="JCE124" s="216"/>
      <c r="JCF124" s="216"/>
      <c r="JCG124" s="216"/>
      <c r="JCH124" s="216"/>
      <c r="JCI124" s="216"/>
      <c r="JCJ124" s="216"/>
      <c r="JCK124" s="216"/>
      <c r="JCL124" s="216"/>
      <c r="JCM124" s="216"/>
      <c r="JCN124" s="216"/>
      <c r="JCO124" s="216"/>
      <c r="JCP124" s="216"/>
      <c r="JCQ124" s="216"/>
      <c r="JCR124" s="216"/>
      <c r="JCS124" s="216"/>
      <c r="JCT124" s="216"/>
      <c r="JCU124" s="216"/>
      <c r="JCV124" s="216"/>
      <c r="JCW124" s="216"/>
      <c r="JCX124" s="216"/>
      <c r="JCY124" s="216"/>
      <c r="JCZ124" s="216"/>
      <c r="JDA124" s="216"/>
      <c r="JDB124" s="216"/>
      <c r="JDC124" s="216"/>
      <c r="JDD124" s="216"/>
      <c r="JDE124" s="216"/>
      <c r="JDF124" s="216"/>
      <c r="JDG124" s="216"/>
      <c r="JDH124" s="216"/>
      <c r="JDI124" s="216"/>
      <c r="JDJ124" s="216"/>
      <c r="JDK124" s="216"/>
      <c r="JDL124" s="216"/>
      <c r="JDM124" s="216"/>
      <c r="JDN124" s="216"/>
      <c r="JDO124" s="216"/>
      <c r="JDP124" s="216"/>
      <c r="JDQ124" s="216"/>
      <c r="JDR124" s="216"/>
      <c r="JDS124" s="216"/>
      <c r="JDT124" s="216"/>
      <c r="JDU124" s="216"/>
      <c r="JDV124" s="216"/>
      <c r="JDW124" s="216"/>
      <c r="JDX124" s="216"/>
      <c r="JDY124" s="216"/>
      <c r="JDZ124" s="216"/>
      <c r="JEA124" s="216"/>
      <c r="JEB124" s="216"/>
      <c r="JEC124" s="216"/>
      <c r="JED124" s="216"/>
      <c r="JEE124" s="216"/>
      <c r="JEF124" s="216"/>
      <c r="JEG124" s="216"/>
      <c r="JEH124" s="216"/>
      <c r="JEI124" s="216"/>
      <c r="JEJ124" s="216"/>
      <c r="JEK124" s="216"/>
      <c r="JEL124" s="216"/>
      <c r="JEM124" s="216"/>
      <c r="JEN124" s="216"/>
      <c r="JEO124" s="216"/>
      <c r="JEP124" s="216"/>
      <c r="JEQ124" s="216"/>
      <c r="JER124" s="216"/>
      <c r="JES124" s="216"/>
      <c r="JET124" s="216"/>
      <c r="JEU124" s="216"/>
      <c r="JEV124" s="216"/>
      <c r="JEW124" s="216"/>
      <c r="JEX124" s="216"/>
      <c r="JEY124" s="216"/>
      <c r="JEZ124" s="216"/>
      <c r="JFA124" s="216"/>
      <c r="JFB124" s="216"/>
      <c r="JFC124" s="216"/>
      <c r="JFD124" s="216"/>
      <c r="JFE124" s="216"/>
      <c r="JFF124" s="216"/>
      <c r="JFG124" s="216"/>
      <c r="JFH124" s="216"/>
      <c r="JFI124" s="216"/>
      <c r="JFJ124" s="216"/>
      <c r="JFK124" s="216"/>
      <c r="JFL124" s="216"/>
      <c r="JFM124" s="216"/>
      <c r="JFN124" s="216"/>
      <c r="JFO124" s="216"/>
      <c r="JFP124" s="216"/>
      <c r="JFQ124" s="216"/>
      <c r="JFR124" s="216"/>
      <c r="JFS124" s="216"/>
      <c r="JFT124" s="216"/>
      <c r="JFU124" s="216"/>
      <c r="JFV124" s="216"/>
      <c r="JFW124" s="216"/>
      <c r="JFX124" s="216"/>
      <c r="JFY124" s="216"/>
      <c r="JFZ124" s="216"/>
      <c r="JGA124" s="216"/>
      <c r="JGB124" s="216"/>
      <c r="JGC124" s="216"/>
      <c r="JGD124" s="216"/>
      <c r="JGE124" s="216"/>
      <c r="JGF124" s="216"/>
      <c r="JGG124" s="216"/>
      <c r="JGH124" s="216"/>
      <c r="JGI124" s="216"/>
      <c r="JGJ124" s="216"/>
      <c r="JGK124" s="216"/>
      <c r="JGL124" s="216"/>
      <c r="JGM124" s="216"/>
      <c r="JGN124" s="216"/>
      <c r="JGO124" s="216"/>
      <c r="JGP124" s="216"/>
      <c r="JGQ124" s="216"/>
      <c r="JGR124" s="216"/>
      <c r="JGS124" s="216"/>
      <c r="JGT124" s="216"/>
      <c r="JGU124" s="216"/>
      <c r="JGV124" s="216"/>
      <c r="JGW124" s="216"/>
      <c r="JGX124" s="216"/>
      <c r="JGY124" s="216"/>
      <c r="JGZ124" s="216"/>
      <c r="JHA124" s="216"/>
      <c r="JHB124" s="216"/>
      <c r="JHC124" s="216"/>
      <c r="JHD124" s="216"/>
      <c r="JHE124" s="216"/>
      <c r="JHF124" s="216"/>
      <c r="JHG124" s="216"/>
      <c r="JHH124" s="216"/>
      <c r="JHI124" s="216"/>
      <c r="JHJ124" s="216"/>
      <c r="JHK124" s="216"/>
      <c r="JHL124" s="216"/>
      <c r="JHM124" s="216"/>
      <c r="JHN124" s="216"/>
      <c r="JHO124" s="216"/>
      <c r="JHP124" s="216"/>
      <c r="JHQ124" s="216"/>
      <c r="JHR124" s="216"/>
      <c r="JHS124" s="216"/>
      <c r="JHT124" s="216"/>
      <c r="JHU124" s="216"/>
      <c r="JHV124" s="216"/>
      <c r="JHW124" s="216"/>
      <c r="JHX124" s="216"/>
      <c r="JHY124" s="216"/>
      <c r="JHZ124" s="216"/>
      <c r="JIA124" s="216"/>
      <c r="JIB124" s="216"/>
      <c r="JIC124" s="216"/>
      <c r="JID124" s="216"/>
      <c r="JIE124" s="216"/>
      <c r="JIF124" s="216"/>
      <c r="JIG124" s="216"/>
      <c r="JIH124" s="216"/>
      <c r="JII124" s="216"/>
      <c r="JIJ124" s="216"/>
      <c r="JIK124" s="216"/>
      <c r="JIL124" s="216"/>
      <c r="JIM124" s="216"/>
      <c r="JIN124" s="216"/>
      <c r="JIO124" s="216"/>
      <c r="JIP124" s="216"/>
      <c r="JIQ124" s="216"/>
      <c r="JIR124" s="216"/>
      <c r="JIS124" s="216"/>
      <c r="JIT124" s="216"/>
      <c r="JIU124" s="216"/>
      <c r="JIV124" s="216"/>
      <c r="JIW124" s="216"/>
      <c r="JIX124" s="216"/>
      <c r="JIY124" s="216"/>
      <c r="JIZ124" s="216"/>
      <c r="JJA124" s="216"/>
      <c r="JJB124" s="216"/>
      <c r="JJC124" s="216"/>
      <c r="JJD124" s="216"/>
      <c r="JJE124" s="216"/>
      <c r="JJF124" s="216"/>
      <c r="JJG124" s="216"/>
      <c r="JJH124" s="216"/>
      <c r="JJI124" s="216"/>
      <c r="JJJ124" s="216"/>
      <c r="JJK124" s="216"/>
      <c r="JJL124" s="216"/>
      <c r="JJM124" s="216"/>
      <c r="JJN124" s="216"/>
      <c r="JJO124" s="216"/>
      <c r="JJP124" s="216"/>
      <c r="JJQ124" s="216"/>
      <c r="JJR124" s="216"/>
      <c r="JJS124" s="216"/>
      <c r="JJT124" s="216"/>
      <c r="JJU124" s="216"/>
      <c r="JJV124" s="216"/>
      <c r="JJW124" s="216"/>
      <c r="JJX124" s="216"/>
      <c r="JJY124" s="216"/>
      <c r="JJZ124" s="216"/>
      <c r="JKA124" s="216"/>
      <c r="JKB124" s="216"/>
      <c r="JKC124" s="216"/>
      <c r="JKD124" s="216"/>
      <c r="JKE124" s="216"/>
      <c r="JKF124" s="216"/>
      <c r="JKG124" s="216"/>
      <c r="JKH124" s="216"/>
      <c r="JKI124" s="216"/>
      <c r="JKJ124" s="216"/>
      <c r="JKK124" s="216"/>
      <c r="JKL124" s="216"/>
      <c r="JKM124" s="216"/>
      <c r="JKN124" s="216"/>
      <c r="JKO124" s="216"/>
      <c r="JKP124" s="216"/>
      <c r="JKQ124" s="216"/>
      <c r="JKR124" s="216"/>
      <c r="JKS124" s="216"/>
      <c r="JKT124" s="216"/>
      <c r="JKU124" s="216"/>
      <c r="JKV124" s="216"/>
      <c r="JKW124" s="216"/>
      <c r="JKX124" s="216"/>
      <c r="JKY124" s="216"/>
      <c r="JKZ124" s="216"/>
      <c r="JLA124" s="216"/>
      <c r="JLB124" s="216"/>
      <c r="JLC124" s="216"/>
      <c r="JLD124" s="216"/>
      <c r="JLE124" s="216"/>
      <c r="JLF124" s="216"/>
      <c r="JLG124" s="216"/>
      <c r="JLH124" s="216"/>
      <c r="JLI124" s="216"/>
      <c r="JLJ124" s="216"/>
      <c r="JLK124" s="216"/>
      <c r="JLL124" s="216"/>
      <c r="JLM124" s="216"/>
      <c r="JLN124" s="216"/>
      <c r="JLO124" s="216"/>
      <c r="JLP124" s="216"/>
      <c r="JLQ124" s="216"/>
      <c r="JLR124" s="216"/>
      <c r="JLS124" s="216"/>
      <c r="JLT124" s="216"/>
      <c r="JLU124" s="216"/>
      <c r="JLV124" s="216"/>
      <c r="JLW124" s="216"/>
      <c r="JLX124" s="216"/>
      <c r="JLY124" s="216"/>
      <c r="JLZ124" s="216"/>
      <c r="JMA124" s="216"/>
      <c r="JMB124" s="216"/>
      <c r="JMC124" s="216"/>
      <c r="JMD124" s="216"/>
      <c r="JME124" s="216"/>
      <c r="JMF124" s="216"/>
      <c r="JMG124" s="216"/>
      <c r="JMH124" s="216"/>
      <c r="JMI124" s="216"/>
      <c r="JMJ124" s="216"/>
      <c r="JMK124" s="216"/>
      <c r="JML124" s="216"/>
      <c r="JMM124" s="216"/>
      <c r="JMN124" s="216"/>
      <c r="JMO124" s="216"/>
      <c r="JMP124" s="216"/>
      <c r="JMQ124" s="216"/>
      <c r="JMR124" s="216"/>
      <c r="JMS124" s="216"/>
      <c r="JMT124" s="216"/>
      <c r="JMU124" s="216"/>
      <c r="JMV124" s="216"/>
      <c r="JMW124" s="216"/>
      <c r="JMX124" s="216"/>
      <c r="JMY124" s="216"/>
      <c r="JMZ124" s="216"/>
      <c r="JNA124" s="216"/>
      <c r="JNB124" s="216"/>
      <c r="JNC124" s="216"/>
      <c r="JND124" s="216"/>
      <c r="JNE124" s="216"/>
      <c r="JNF124" s="216"/>
      <c r="JNG124" s="216"/>
      <c r="JNH124" s="216"/>
      <c r="JNI124" s="216"/>
      <c r="JNJ124" s="216"/>
      <c r="JNK124" s="216"/>
      <c r="JNL124" s="216"/>
      <c r="JNM124" s="216"/>
      <c r="JNN124" s="216"/>
      <c r="JNO124" s="216"/>
      <c r="JNP124" s="216"/>
      <c r="JNQ124" s="216"/>
      <c r="JNR124" s="216"/>
      <c r="JNS124" s="216"/>
      <c r="JNT124" s="216"/>
      <c r="JNU124" s="216"/>
      <c r="JNV124" s="216"/>
      <c r="JNW124" s="216"/>
      <c r="JNX124" s="216"/>
      <c r="JNY124" s="216"/>
      <c r="JNZ124" s="216"/>
      <c r="JOA124" s="216"/>
      <c r="JOB124" s="216"/>
      <c r="JOC124" s="216"/>
      <c r="JOD124" s="216"/>
      <c r="JOE124" s="216"/>
      <c r="JOF124" s="216"/>
      <c r="JOG124" s="216"/>
      <c r="JOH124" s="216"/>
      <c r="JOI124" s="216"/>
      <c r="JOJ124" s="216"/>
      <c r="JOK124" s="216"/>
      <c r="JOL124" s="216"/>
      <c r="JOM124" s="216"/>
      <c r="JON124" s="216"/>
      <c r="JOO124" s="216"/>
      <c r="JOP124" s="216"/>
      <c r="JOQ124" s="216"/>
      <c r="JOR124" s="216"/>
      <c r="JOS124" s="216"/>
      <c r="JOT124" s="216"/>
      <c r="JOU124" s="216"/>
      <c r="JOV124" s="216"/>
      <c r="JOW124" s="216"/>
      <c r="JOX124" s="216"/>
      <c r="JOY124" s="216"/>
      <c r="JOZ124" s="216"/>
      <c r="JPA124" s="216"/>
      <c r="JPB124" s="216"/>
      <c r="JPC124" s="216"/>
      <c r="JPD124" s="216"/>
      <c r="JPE124" s="216"/>
      <c r="JPF124" s="216"/>
      <c r="JPG124" s="216"/>
      <c r="JPH124" s="216"/>
      <c r="JPI124" s="216"/>
      <c r="JPJ124" s="216"/>
      <c r="JPK124" s="216"/>
      <c r="JPL124" s="216"/>
      <c r="JPM124" s="216"/>
      <c r="JPN124" s="216"/>
      <c r="JPO124" s="216"/>
      <c r="JPP124" s="216"/>
      <c r="JPQ124" s="216"/>
      <c r="JPR124" s="216"/>
      <c r="JPS124" s="216"/>
      <c r="JPT124" s="216"/>
      <c r="JPU124" s="216"/>
      <c r="JPV124" s="216"/>
      <c r="JPW124" s="216"/>
      <c r="JPX124" s="216"/>
      <c r="JPY124" s="216"/>
      <c r="JPZ124" s="216"/>
      <c r="JQA124" s="216"/>
      <c r="JQB124" s="216"/>
      <c r="JQC124" s="216"/>
      <c r="JQD124" s="216"/>
      <c r="JQE124" s="216"/>
      <c r="JQF124" s="216"/>
      <c r="JQG124" s="216"/>
      <c r="JQH124" s="216"/>
      <c r="JQI124" s="216"/>
      <c r="JQJ124" s="216"/>
      <c r="JQK124" s="216"/>
      <c r="JQL124" s="216"/>
      <c r="JQM124" s="216"/>
      <c r="JQN124" s="216"/>
      <c r="JQO124" s="216"/>
      <c r="JQP124" s="216"/>
      <c r="JQQ124" s="216"/>
      <c r="JQR124" s="216"/>
      <c r="JQS124" s="216"/>
      <c r="JQT124" s="216"/>
      <c r="JQU124" s="216"/>
      <c r="JQV124" s="216"/>
      <c r="JQW124" s="216"/>
      <c r="JQX124" s="216"/>
      <c r="JQY124" s="216"/>
      <c r="JQZ124" s="216"/>
      <c r="JRA124" s="216"/>
      <c r="JRB124" s="216"/>
      <c r="JRC124" s="216"/>
      <c r="JRD124" s="216"/>
      <c r="JRE124" s="216"/>
      <c r="JRF124" s="216"/>
      <c r="JRG124" s="216"/>
      <c r="JRH124" s="216"/>
      <c r="JRI124" s="216"/>
      <c r="JRJ124" s="216"/>
      <c r="JRK124" s="216"/>
      <c r="JRL124" s="216"/>
      <c r="JRM124" s="216"/>
      <c r="JRN124" s="216"/>
      <c r="JRO124" s="216"/>
      <c r="JRP124" s="216"/>
      <c r="JRQ124" s="216"/>
      <c r="JRR124" s="216"/>
      <c r="JRS124" s="216"/>
      <c r="JRT124" s="216"/>
      <c r="JRU124" s="216"/>
      <c r="JRV124" s="216"/>
      <c r="JRW124" s="216"/>
      <c r="JRX124" s="216"/>
      <c r="JRY124" s="216"/>
      <c r="JRZ124" s="216"/>
      <c r="JSA124" s="216"/>
      <c r="JSB124" s="216"/>
      <c r="JSC124" s="216"/>
      <c r="JSD124" s="216"/>
      <c r="JSE124" s="216"/>
      <c r="JSF124" s="216"/>
      <c r="JSG124" s="216"/>
      <c r="JSH124" s="216"/>
      <c r="JSI124" s="216"/>
      <c r="JSJ124" s="216"/>
      <c r="JSK124" s="216"/>
      <c r="JSL124" s="216"/>
      <c r="JSM124" s="216"/>
      <c r="JSN124" s="216"/>
      <c r="JSO124" s="216"/>
      <c r="JSP124" s="216"/>
      <c r="JSQ124" s="216"/>
      <c r="JSR124" s="216"/>
      <c r="JSS124" s="216"/>
      <c r="JST124" s="216"/>
      <c r="JSU124" s="216"/>
      <c r="JSV124" s="216"/>
      <c r="JSW124" s="216"/>
      <c r="JSX124" s="216"/>
      <c r="JSY124" s="216"/>
      <c r="JSZ124" s="216"/>
      <c r="JTA124" s="216"/>
      <c r="JTB124" s="216"/>
      <c r="JTC124" s="216"/>
      <c r="JTD124" s="216"/>
      <c r="JTE124" s="216"/>
      <c r="JTF124" s="216"/>
      <c r="JTG124" s="216"/>
      <c r="JTH124" s="216"/>
      <c r="JTI124" s="216"/>
      <c r="JTJ124" s="216"/>
      <c r="JTK124" s="216"/>
      <c r="JTL124" s="216"/>
      <c r="JTM124" s="216"/>
      <c r="JTN124" s="216"/>
      <c r="JTO124" s="216"/>
      <c r="JTP124" s="216"/>
      <c r="JTQ124" s="216"/>
      <c r="JTR124" s="216"/>
      <c r="JTS124" s="216"/>
      <c r="JTT124" s="216"/>
      <c r="JTU124" s="216"/>
      <c r="JTV124" s="216"/>
      <c r="JTW124" s="216"/>
      <c r="JTX124" s="216"/>
      <c r="JTY124" s="216"/>
      <c r="JTZ124" s="216"/>
      <c r="JUA124" s="216"/>
      <c r="JUB124" s="216"/>
      <c r="JUC124" s="216"/>
      <c r="JUD124" s="216"/>
      <c r="JUE124" s="216"/>
      <c r="JUF124" s="216"/>
      <c r="JUG124" s="216"/>
      <c r="JUH124" s="216"/>
      <c r="JUI124" s="216"/>
      <c r="JUJ124" s="216"/>
      <c r="JUK124" s="216"/>
      <c r="JUL124" s="216"/>
      <c r="JUM124" s="216"/>
      <c r="JUN124" s="216"/>
      <c r="JUO124" s="216"/>
      <c r="JUP124" s="216"/>
      <c r="JUQ124" s="216"/>
      <c r="JUR124" s="216"/>
      <c r="JUS124" s="216"/>
      <c r="JUT124" s="216"/>
      <c r="JUU124" s="216"/>
      <c r="JUV124" s="216"/>
      <c r="JUW124" s="216"/>
      <c r="JUX124" s="216"/>
      <c r="JUY124" s="216"/>
      <c r="JUZ124" s="216"/>
      <c r="JVA124" s="216"/>
      <c r="JVB124" s="216"/>
      <c r="JVC124" s="216"/>
      <c r="JVD124" s="216"/>
      <c r="JVE124" s="216"/>
      <c r="JVF124" s="216"/>
      <c r="JVG124" s="216"/>
      <c r="JVH124" s="216"/>
      <c r="JVI124" s="216"/>
      <c r="JVJ124" s="216"/>
      <c r="JVK124" s="216"/>
      <c r="JVL124" s="216"/>
      <c r="JVM124" s="216"/>
      <c r="JVN124" s="216"/>
      <c r="JVO124" s="216"/>
      <c r="JVP124" s="216"/>
      <c r="JVQ124" s="216"/>
      <c r="JVR124" s="216"/>
      <c r="JVS124" s="216"/>
      <c r="JVT124" s="216"/>
      <c r="JVU124" s="216"/>
      <c r="JVV124" s="216"/>
      <c r="JVW124" s="216"/>
      <c r="JVX124" s="216"/>
      <c r="JVY124" s="216"/>
      <c r="JVZ124" s="216"/>
      <c r="JWA124" s="216"/>
      <c r="JWB124" s="216"/>
      <c r="JWC124" s="216"/>
      <c r="JWD124" s="216"/>
      <c r="JWE124" s="216"/>
      <c r="JWF124" s="216"/>
      <c r="JWG124" s="216"/>
      <c r="JWH124" s="216"/>
      <c r="JWI124" s="216"/>
      <c r="JWJ124" s="216"/>
      <c r="JWK124" s="216"/>
      <c r="JWL124" s="216"/>
      <c r="JWM124" s="216"/>
      <c r="JWN124" s="216"/>
      <c r="JWO124" s="216"/>
      <c r="JWP124" s="216"/>
      <c r="JWQ124" s="216"/>
      <c r="JWR124" s="216"/>
      <c r="JWS124" s="216"/>
      <c r="JWT124" s="216"/>
      <c r="JWU124" s="216"/>
      <c r="JWV124" s="216"/>
      <c r="JWW124" s="216"/>
      <c r="JWX124" s="216"/>
      <c r="JWY124" s="216"/>
      <c r="JWZ124" s="216"/>
      <c r="JXA124" s="216"/>
      <c r="JXB124" s="216"/>
      <c r="JXC124" s="216"/>
      <c r="JXD124" s="216"/>
      <c r="JXE124" s="216"/>
      <c r="JXF124" s="216"/>
      <c r="JXG124" s="216"/>
      <c r="JXH124" s="216"/>
      <c r="JXI124" s="216"/>
      <c r="JXJ124" s="216"/>
      <c r="JXK124" s="216"/>
      <c r="JXL124" s="216"/>
      <c r="JXM124" s="216"/>
      <c r="JXN124" s="216"/>
      <c r="JXO124" s="216"/>
      <c r="JXP124" s="216"/>
      <c r="JXQ124" s="216"/>
      <c r="JXR124" s="216"/>
      <c r="JXS124" s="216"/>
      <c r="JXT124" s="216"/>
      <c r="JXU124" s="216"/>
      <c r="JXV124" s="216"/>
      <c r="JXW124" s="216"/>
      <c r="JXX124" s="216"/>
      <c r="JXY124" s="216"/>
      <c r="JXZ124" s="216"/>
      <c r="JYA124" s="216"/>
      <c r="JYB124" s="216"/>
      <c r="JYC124" s="216"/>
      <c r="JYD124" s="216"/>
      <c r="JYE124" s="216"/>
      <c r="JYF124" s="216"/>
      <c r="JYG124" s="216"/>
      <c r="JYH124" s="216"/>
      <c r="JYI124" s="216"/>
      <c r="JYJ124" s="216"/>
      <c r="JYK124" s="216"/>
      <c r="JYL124" s="216"/>
      <c r="JYM124" s="216"/>
      <c r="JYN124" s="216"/>
      <c r="JYO124" s="216"/>
      <c r="JYP124" s="216"/>
      <c r="JYQ124" s="216"/>
      <c r="JYR124" s="216"/>
      <c r="JYS124" s="216"/>
      <c r="JYT124" s="216"/>
      <c r="JYU124" s="216"/>
      <c r="JYV124" s="216"/>
      <c r="JYW124" s="216"/>
      <c r="JYX124" s="216"/>
      <c r="JYY124" s="216"/>
      <c r="JYZ124" s="216"/>
      <c r="JZA124" s="216"/>
      <c r="JZB124" s="216"/>
      <c r="JZC124" s="216"/>
      <c r="JZD124" s="216"/>
      <c r="JZE124" s="216"/>
      <c r="JZF124" s="216"/>
      <c r="JZG124" s="216"/>
      <c r="JZH124" s="216"/>
      <c r="JZI124" s="216"/>
      <c r="JZJ124" s="216"/>
      <c r="JZK124" s="216"/>
      <c r="JZL124" s="216"/>
      <c r="JZM124" s="216"/>
      <c r="JZN124" s="216"/>
      <c r="JZO124" s="216"/>
      <c r="JZP124" s="216"/>
      <c r="JZQ124" s="216"/>
      <c r="JZR124" s="216"/>
      <c r="JZS124" s="216"/>
      <c r="JZT124" s="216"/>
      <c r="JZU124" s="216"/>
      <c r="JZV124" s="216"/>
      <c r="JZW124" s="216"/>
      <c r="JZX124" s="216"/>
      <c r="JZY124" s="216"/>
      <c r="JZZ124" s="216"/>
      <c r="KAA124" s="216"/>
      <c r="KAB124" s="216"/>
      <c r="KAC124" s="216"/>
      <c r="KAD124" s="216"/>
      <c r="KAE124" s="216"/>
      <c r="KAF124" s="216"/>
      <c r="KAG124" s="216"/>
      <c r="KAH124" s="216"/>
      <c r="KAI124" s="216"/>
      <c r="KAJ124" s="216"/>
      <c r="KAK124" s="216"/>
      <c r="KAL124" s="216"/>
      <c r="KAM124" s="216"/>
      <c r="KAN124" s="216"/>
      <c r="KAO124" s="216"/>
      <c r="KAP124" s="216"/>
      <c r="KAQ124" s="216"/>
      <c r="KAR124" s="216"/>
      <c r="KAS124" s="216"/>
      <c r="KAT124" s="216"/>
      <c r="KAU124" s="216"/>
      <c r="KAV124" s="216"/>
      <c r="KAW124" s="216"/>
      <c r="KAX124" s="216"/>
      <c r="KAY124" s="216"/>
      <c r="KAZ124" s="216"/>
      <c r="KBA124" s="216"/>
      <c r="KBB124" s="216"/>
      <c r="KBC124" s="216"/>
      <c r="KBD124" s="216"/>
      <c r="KBE124" s="216"/>
      <c r="KBF124" s="216"/>
      <c r="KBG124" s="216"/>
      <c r="KBH124" s="216"/>
      <c r="KBI124" s="216"/>
      <c r="KBJ124" s="216"/>
      <c r="KBK124" s="216"/>
      <c r="KBL124" s="216"/>
      <c r="KBM124" s="216"/>
      <c r="KBN124" s="216"/>
      <c r="KBO124" s="216"/>
      <c r="KBP124" s="216"/>
      <c r="KBQ124" s="216"/>
      <c r="KBR124" s="216"/>
      <c r="KBS124" s="216"/>
      <c r="KBT124" s="216"/>
      <c r="KBU124" s="216"/>
      <c r="KBV124" s="216"/>
      <c r="KBW124" s="216"/>
      <c r="KBX124" s="216"/>
      <c r="KBY124" s="216"/>
      <c r="KBZ124" s="216"/>
      <c r="KCA124" s="216"/>
      <c r="KCB124" s="216"/>
      <c r="KCC124" s="216"/>
      <c r="KCD124" s="216"/>
      <c r="KCE124" s="216"/>
      <c r="KCF124" s="216"/>
      <c r="KCG124" s="216"/>
      <c r="KCH124" s="216"/>
      <c r="KCI124" s="216"/>
      <c r="KCJ124" s="216"/>
      <c r="KCK124" s="216"/>
      <c r="KCL124" s="216"/>
      <c r="KCM124" s="216"/>
      <c r="KCN124" s="216"/>
      <c r="KCO124" s="216"/>
      <c r="KCP124" s="216"/>
      <c r="KCQ124" s="216"/>
      <c r="KCR124" s="216"/>
      <c r="KCS124" s="216"/>
      <c r="KCT124" s="216"/>
      <c r="KCU124" s="216"/>
      <c r="KCV124" s="216"/>
      <c r="KCW124" s="216"/>
      <c r="KCX124" s="216"/>
      <c r="KCY124" s="216"/>
      <c r="KCZ124" s="216"/>
      <c r="KDA124" s="216"/>
      <c r="KDB124" s="216"/>
      <c r="KDC124" s="216"/>
      <c r="KDD124" s="216"/>
      <c r="KDE124" s="216"/>
      <c r="KDF124" s="216"/>
      <c r="KDG124" s="216"/>
      <c r="KDH124" s="216"/>
      <c r="KDI124" s="216"/>
      <c r="KDJ124" s="216"/>
      <c r="KDK124" s="216"/>
      <c r="KDL124" s="216"/>
      <c r="KDM124" s="216"/>
      <c r="KDN124" s="216"/>
      <c r="KDO124" s="216"/>
      <c r="KDP124" s="216"/>
      <c r="KDQ124" s="216"/>
      <c r="KDR124" s="216"/>
      <c r="KDS124" s="216"/>
      <c r="KDT124" s="216"/>
      <c r="KDU124" s="216"/>
      <c r="KDV124" s="216"/>
      <c r="KDW124" s="216"/>
      <c r="KDX124" s="216"/>
      <c r="KDY124" s="216"/>
      <c r="KDZ124" s="216"/>
      <c r="KEA124" s="216"/>
      <c r="KEB124" s="216"/>
      <c r="KEC124" s="216"/>
      <c r="KED124" s="216"/>
      <c r="KEE124" s="216"/>
      <c r="KEF124" s="216"/>
      <c r="KEG124" s="216"/>
      <c r="KEH124" s="216"/>
      <c r="KEI124" s="216"/>
      <c r="KEJ124" s="216"/>
      <c r="KEK124" s="216"/>
      <c r="KEL124" s="216"/>
      <c r="KEM124" s="216"/>
      <c r="KEN124" s="216"/>
      <c r="KEO124" s="216"/>
      <c r="KEP124" s="216"/>
      <c r="KEQ124" s="216"/>
      <c r="KER124" s="216"/>
      <c r="KES124" s="216"/>
      <c r="KET124" s="216"/>
      <c r="KEU124" s="216"/>
      <c r="KEV124" s="216"/>
      <c r="KEW124" s="216"/>
      <c r="KEX124" s="216"/>
      <c r="KEY124" s="216"/>
      <c r="KEZ124" s="216"/>
      <c r="KFA124" s="216"/>
      <c r="KFB124" s="216"/>
      <c r="KFC124" s="216"/>
      <c r="KFD124" s="216"/>
      <c r="KFE124" s="216"/>
      <c r="KFF124" s="216"/>
      <c r="KFG124" s="216"/>
      <c r="KFH124" s="216"/>
      <c r="KFI124" s="216"/>
      <c r="KFJ124" s="216"/>
      <c r="KFK124" s="216"/>
      <c r="KFL124" s="216"/>
      <c r="KFM124" s="216"/>
      <c r="KFN124" s="216"/>
      <c r="KFO124" s="216"/>
      <c r="KFP124" s="216"/>
      <c r="KFQ124" s="216"/>
      <c r="KFR124" s="216"/>
      <c r="KFS124" s="216"/>
      <c r="KFT124" s="216"/>
      <c r="KFU124" s="216"/>
      <c r="KFV124" s="216"/>
      <c r="KFW124" s="216"/>
      <c r="KFX124" s="216"/>
      <c r="KFY124" s="216"/>
      <c r="KFZ124" s="216"/>
      <c r="KGA124" s="216"/>
      <c r="KGB124" s="216"/>
      <c r="KGC124" s="216"/>
      <c r="KGD124" s="216"/>
      <c r="KGE124" s="216"/>
      <c r="KGF124" s="216"/>
      <c r="KGG124" s="216"/>
      <c r="KGH124" s="216"/>
      <c r="KGI124" s="216"/>
      <c r="KGJ124" s="216"/>
      <c r="KGK124" s="216"/>
      <c r="KGL124" s="216"/>
      <c r="KGM124" s="216"/>
      <c r="KGN124" s="216"/>
      <c r="KGO124" s="216"/>
      <c r="KGP124" s="216"/>
      <c r="KGQ124" s="216"/>
      <c r="KGR124" s="216"/>
      <c r="KGS124" s="216"/>
      <c r="KGT124" s="216"/>
      <c r="KGU124" s="216"/>
      <c r="KGV124" s="216"/>
      <c r="KGW124" s="216"/>
      <c r="KGX124" s="216"/>
      <c r="KGY124" s="216"/>
      <c r="KGZ124" s="216"/>
      <c r="KHA124" s="216"/>
      <c r="KHB124" s="216"/>
      <c r="KHC124" s="216"/>
      <c r="KHD124" s="216"/>
      <c r="KHE124" s="216"/>
      <c r="KHF124" s="216"/>
      <c r="KHG124" s="216"/>
      <c r="KHH124" s="216"/>
      <c r="KHI124" s="216"/>
      <c r="KHJ124" s="216"/>
      <c r="KHK124" s="216"/>
      <c r="KHL124" s="216"/>
      <c r="KHM124" s="216"/>
      <c r="KHN124" s="216"/>
      <c r="KHO124" s="216"/>
      <c r="KHP124" s="216"/>
      <c r="KHQ124" s="216"/>
      <c r="KHR124" s="216"/>
      <c r="KHS124" s="216"/>
      <c r="KHT124" s="216"/>
      <c r="KHU124" s="216"/>
      <c r="KHV124" s="216"/>
      <c r="KHW124" s="216"/>
      <c r="KHX124" s="216"/>
      <c r="KHY124" s="216"/>
      <c r="KHZ124" s="216"/>
      <c r="KIA124" s="216"/>
      <c r="KIB124" s="216"/>
      <c r="KIC124" s="216"/>
      <c r="KID124" s="216"/>
      <c r="KIE124" s="216"/>
      <c r="KIF124" s="216"/>
      <c r="KIG124" s="216"/>
      <c r="KIH124" s="216"/>
      <c r="KII124" s="216"/>
      <c r="KIJ124" s="216"/>
      <c r="KIK124" s="216"/>
      <c r="KIL124" s="216"/>
      <c r="KIM124" s="216"/>
      <c r="KIN124" s="216"/>
      <c r="KIO124" s="216"/>
      <c r="KIP124" s="216"/>
      <c r="KIQ124" s="216"/>
      <c r="KIR124" s="216"/>
      <c r="KIS124" s="216"/>
      <c r="KIT124" s="216"/>
      <c r="KIU124" s="216"/>
      <c r="KIV124" s="216"/>
      <c r="KIW124" s="216"/>
      <c r="KIX124" s="216"/>
      <c r="KIY124" s="216"/>
      <c r="KIZ124" s="216"/>
      <c r="KJA124" s="216"/>
      <c r="KJB124" s="216"/>
      <c r="KJC124" s="216"/>
      <c r="KJD124" s="216"/>
      <c r="KJE124" s="216"/>
      <c r="KJF124" s="216"/>
      <c r="KJG124" s="216"/>
      <c r="KJH124" s="216"/>
      <c r="KJI124" s="216"/>
      <c r="KJJ124" s="216"/>
      <c r="KJK124" s="216"/>
      <c r="KJL124" s="216"/>
      <c r="KJM124" s="216"/>
      <c r="KJN124" s="216"/>
      <c r="KJO124" s="216"/>
      <c r="KJP124" s="216"/>
      <c r="KJQ124" s="216"/>
      <c r="KJR124" s="216"/>
      <c r="KJS124" s="216"/>
      <c r="KJT124" s="216"/>
      <c r="KJU124" s="216"/>
      <c r="KJV124" s="216"/>
      <c r="KJW124" s="216"/>
      <c r="KJX124" s="216"/>
      <c r="KJY124" s="216"/>
      <c r="KJZ124" s="216"/>
      <c r="KKA124" s="216"/>
      <c r="KKB124" s="216"/>
      <c r="KKC124" s="216"/>
      <c r="KKD124" s="216"/>
      <c r="KKE124" s="216"/>
      <c r="KKF124" s="216"/>
      <c r="KKG124" s="216"/>
      <c r="KKH124" s="216"/>
      <c r="KKI124" s="216"/>
      <c r="KKJ124" s="216"/>
      <c r="KKK124" s="216"/>
      <c r="KKL124" s="216"/>
      <c r="KKM124" s="216"/>
      <c r="KKN124" s="216"/>
      <c r="KKO124" s="216"/>
      <c r="KKP124" s="216"/>
      <c r="KKQ124" s="216"/>
      <c r="KKR124" s="216"/>
      <c r="KKS124" s="216"/>
      <c r="KKT124" s="216"/>
      <c r="KKU124" s="216"/>
      <c r="KKV124" s="216"/>
      <c r="KKW124" s="216"/>
      <c r="KKX124" s="216"/>
      <c r="KKY124" s="216"/>
      <c r="KKZ124" s="216"/>
      <c r="KLA124" s="216"/>
      <c r="KLB124" s="216"/>
      <c r="KLC124" s="216"/>
      <c r="KLD124" s="216"/>
      <c r="KLE124" s="216"/>
      <c r="KLF124" s="216"/>
      <c r="KLG124" s="216"/>
      <c r="KLH124" s="216"/>
      <c r="KLI124" s="216"/>
      <c r="KLJ124" s="216"/>
      <c r="KLK124" s="216"/>
      <c r="KLL124" s="216"/>
      <c r="KLM124" s="216"/>
      <c r="KLN124" s="216"/>
      <c r="KLO124" s="216"/>
      <c r="KLP124" s="216"/>
      <c r="KLQ124" s="216"/>
      <c r="KLR124" s="216"/>
      <c r="KLS124" s="216"/>
      <c r="KLT124" s="216"/>
      <c r="KLU124" s="216"/>
      <c r="KLV124" s="216"/>
      <c r="KLW124" s="216"/>
      <c r="KLX124" s="216"/>
      <c r="KLY124" s="216"/>
      <c r="KLZ124" s="216"/>
      <c r="KMA124" s="216"/>
      <c r="KMB124" s="216"/>
      <c r="KMC124" s="216"/>
      <c r="KMD124" s="216"/>
      <c r="KME124" s="216"/>
      <c r="KMF124" s="216"/>
      <c r="KMG124" s="216"/>
      <c r="KMH124" s="216"/>
      <c r="KMI124" s="216"/>
      <c r="KMJ124" s="216"/>
      <c r="KMK124" s="216"/>
      <c r="KML124" s="216"/>
      <c r="KMM124" s="216"/>
      <c r="KMN124" s="216"/>
      <c r="KMO124" s="216"/>
      <c r="KMP124" s="216"/>
      <c r="KMQ124" s="216"/>
      <c r="KMR124" s="216"/>
      <c r="KMS124" s="216"/>
      <c r="KMT124" s="216"/>
      <c r="KMU124" s="216"/>
      <c r="KMV124" s="216"/>
      <c r="KMW124" s="216"/>
      <c r="KMX124" s="216"/>
      <c r="KMY124" s="216"/>
      <c r="KMZ124" s="216"/>
      <c r="KNA124" s="216"/>
      <c r="KNB124" s="216"/>
      <c r="KNC124" s="216"/>
      <c r="KND124" s="216"/>
      <c r="KNE124" s="216"/>
      <c r="KNF124" s="216"/>
      <c r="KNG124" s="216"/>
      <c r="KNH124" s="216"/>
      <c r="KNI124" s="216"/>
      <c r="KNJ124" s="216"/>
      <c r="KNK124" s="216"/>
      <c r="KNL124" s="216"/>
      <c r="KNM124" s="216"/>
      <c r="KNN124" s="216"/>
      <c r="KNO124" s="216"/>
      <c r="KNP124" s="216"/>
      <c r="KNQ124" s="216"/>
      <c r="KNR124" s="216"/>
      <c r="KNS124" s="216"/>
      <c r="KNT124" s="216"/>
      <c r="KNU124" s="216"/>
      <c r="KNV124" s="216"/>
      <c r="KNW124" s="216"/>
      <c r="KNX124" s="216"/>
      <c r="KNY124" s="216"/>
      <c r="KNZ124" s="216"/>
      <c r="KOA124" s="216"/>
      <c r="KOB124" s="216"/>
      <c r="KOC124" s="216"/>
      <c r="KOD124" s="216"/>
      <c r="KOE124" s="216"/>
      <c r="KOF124" s="216"/>
      <c r="KOG124" s="216"/>
      <c r="KOH124" s="216"/>
      <c r="KOI124" s="216"/>
      <c r="KOJ124" s="216"/>
      <c r="KOK124" s="216"/>
      <c r="KOL124" s="216"/>
      <c r="KOM124" s="216"/>
      <c r="KON124" s="216"/>
      <c r="KOO124" s="216"/>
      <c r="KOP124" s="216"/>
      <c r="KOQ124" s="216"/>
      <c r="KOR124" s="216"/>
      <c r="KOS124" s="216"/>
      <c r="KOT124" s="216"/>
      <c r="KOU124" s="216"/>
      <c r="KOV124" s="216"/>
      <c r="KOW124" s="216"/>
      <c r="KOX124" s="216"/>
      <c r="KOY124" s="216"/>
      <c r="KOZ124" s="216"/>
      <c r="KPA124" s="216"/>
      <c r="KPB124" s="216"/>
      <c r="KPC124" s="216"/>
      <c r="KPD124" s="216"/>
      <c r="KPE124" s="216"/>
      <c r="KPF124" s="216"/>
      <c r="KPG124" s="216"/>
      <c r="KPH124" s="216"/>
      <c r="KPI124" s="216"/>
      <c r="KPJ124" s="216"/>
      <c r="KPK124" s="216"/>
      <c r="KPL124" s="216"/>
      <c r="KPM124" s="216"/>
      <c r="KPN124" s="216"/>
      <c r="KPO124" s="216"/>
      <c r="KPP124" s="216"/>
      <c r="KPQ124" s="216"/>
      <c r="KPR124" s="216"/>
      <c r="KPS124" s="216"/>
      <c r="KPT124" s="216"/>
      <c r="KPU124" s="216"/>
      <c r="KPV124" s="216"/>
      <c r="KPW124" s="216"/>
      <c r="KPX124" s="216"/>
      <c r="KPY124" s="216"/>
      <c r="KPZ124" s="216"/>
      <c r="KQA124" s="216"/>
      <c r="KQB124" s="216"/>
      <c r="KQC124" s="216"/>
      <c r="KQD124" s="216"/>
      <c r="KQE124" s="216"/>
      <c r="KQF124" s="216"/>
      <c r="KQG124" s="216"/>
      <c r="KQH124" s="216"/>
      <c r="KQI124" s="216"/>
      <c r="KQJ124" s="216"/>
      <c r="KQK124" s="216"/>
      <c r="KQL124" s="216"/>
      <c r="KQM124" s="216"/>
      <c r="KQN124" s="216"/>
      <c r="KQO124" s="216"/>
      <c r="KQP124" s="216"/>
      <c r="KQQ124" s="216"/>
      <c r="KQR124" s="216"/>
      <c r="KQS124" s="216"/>
      <c r="KQT124" s="216"/>
      <c r="KQU124" s="216"/>
      <c r="KQV124" s="216"/>
      <c r="KQW124" s="216"/>
      <c r="KQX124" s="216"/>
      <c r="KQY124" s="216"/>
      <c r="KQZ124" s="216"/>
      <c r="KRA124" s="216"/>
      <c r="KRB124" s="216"/>
      <c r="KRC124" s="216"/>
      <c r="KRD124" s="216"/>
      <c r="KRE124" s="216"/>
      <c r="KRF124" s="216"/>
      <c r="KRG124" s="216"/>
      <c r="KRH124" s="216"/>
      <c r="KRI124" s="216"/>
      <c r="KRJ124" s="216"/>
      <c r="KRK124" s="216"/>
      <c r="KRL124" s="216"/>
      <c r="KRM124" s="216"/>
      <c r="KRN124" s="216"/>
      <c r="KRO124" s="216"/>
      <c r="KRP124" s="216"/>
      <c r="KRQ124" s="216"/>
      <c r="KRR124" s="216"/>
      <c r="KRS124" s="216"/>
      <c r="KRT124" s="216"/>
      <c r="KRU124" s="216"/>
      <c r="KRV124" s="216"/>
      <c r="KRW124" s="216"/>
      <c r="KRX124" s="216"/>
      <c r="KRY124" s="216"/>
      <c r="KRZ124" s="216"/>
      <c r="KSA124" s="216"/>
      <c r="KSB124" s="216"/>
      <c r="KSC124" s="216"/>
      <c r="KSD124" s="216"/>
      <c r="KSE124" s="216"/>
      <c r="KSF124" s="216"/>
      <c r="KSG124" s="216"/>
      <c r="KSH124" s="216"/>
      <c r="KSI124" s="216"/>
      <c r="KSJ124" s="216"/>
      <c r="KSK124" s="216"/>
      <c r="KSL124" s="216"/>
      <c r="KSM124" s="216"/>
      <c r="KSN124" s="216"/>
      <c r="KSO124" s="216"/>
      <c r="KSP124" s="216"/>
      <c r="KSQ124" s="216"/>
      <c r="KSR124" s="216"/>
      <c r="KSS124" s="216"/>
      <c r="KST124" s="216"/>
      <c r="KSU124" s="216"/>
      <c r="KSV124" s="216"/>
      <c r="KSW124" s="216"/>
      <c r="KSX124" s="216"/>
      <c r="KSY124" s="216"/>
      <c r="KSZ124" s="216"/>
      <c r="KTA124" s="216"/>
      <c r="KTB124" s="216"/>
      <c r="KTC124" s="216"/>
      <c r="KTD124" s="216"/>
      <c r="KTE124" s="216"/>
      <c r="KTF124" s="216"/>
      <c r="KTG124" s="216"/>
      <c r="KTH124" s="216"/>
      <c r="KTI124" s="216"/>
      <c r="KTJ124" s="216"/>
      <c r="KTK124" s="216"/>
      <c r="KTL124" s="216"/>
      <c r="KTM124" s="216"/>
      <c r="KTN124" s="216"/>
      <c r="KTO124" s="216"/>
      <c r="KTP124" s="216"/>
      <c r="KTQ124" s="216"/>
      <c r="KTR124" s="216"/>
      <c r="KTS124" s="216"/>
      <c r="KTT124" s="216"/>
      <c r="KTU124" s="216"/>
      <c r="KTV124" s="216"/>
      <c r="KTW124" s="216"/>
      <c r="KTX124" s="216"/>
      <c r="KTY124" s="216"/>
      <c r="KTZ124" s="216"/>
      <c r="KUA124" s="216"/>
      <c r="KUB124" s="216"/>
      <c r="KUC124" s="216"/>
      <c r="KUD124" s="216"/>
      <c r="KUE124" s="216"/>
      <c r="KUF124" s="216"/>
      <c r="KUG124" s="216"/>
      <c r="KUH124" s="216"/>
      <c r="KUI124" s="216"/>
      <c r="KUJ124" s="216"/>
      <c r="KUK124" s="216"/>
      <c r="KUL124" s="216"/>
      <c r="KUM124" s="216"/>
      <c r="KUN124" s="216"/>
      <c r="KUO124" s="216"/>
      <c r="KUP124" s="216"/>
      <c r="KUQ124" s="216"/>
      <c r="KUR124" s="216"/>
      <c r="KUS124" s="216"/>
      <c r="KUT124" s="216"/>
      <c r="KUU124" s="216"/>
      <c r="KUV124" s="216"/>
      <c r="KUW124" s="216"/>
      <c r="KUX124" s="216"/>
      <c r="KUY124" s="216"/>
      <c r="KUZ124" s="216"/>
      <c r="KVA124" s="216"/>
      <c r="KVB124" s="216"/>
      <c r="KVC124" s="216"/>
      <c r="KVD124" s="216"/>
      <c r="KVE124" s="216"/>
      <c r="KVF124" s="216"/>
      <c r="KVG124" s="216"/>
      <c r="KVH124" s="216"/>
      <c r="KVI124" s="216"/>
      <c r="KVJ124" s="216"/>
      <c r="KVK124" s="216"/>
      <c r="KVL124" s="216"/>
      <c r="KVM124" s="216"/>
      <c r="KVN124" s="216"/>
      <c r="KVO124" s="216"/>
      <c r="KVP124" s="216"/>
      <c r="KVQ124" s="216"/>
      <c r="KVR124" s="216"/>
      <c r="KVS124" s="216"/>
      <c r="KVT124" s="216"/>
      <c r="KVU124" s="216"/>
      <c r="KVV124" s="216"/>
      <c r="KVW124" s="216"/>
      <c r="KVX124" s="216"/>
      <c r="KVY124" s="216"/>
      <c r="KVZ124" s="216"/>
      <c r="KWA124" s="216"/>
      <c r="KWB124" s="216"/>
      <c r="KWC124" s="216"/>
      <c r="KWD124" s="216"/>
      <c r="KWE124" s="216"/>
      <c r="KWF124" s="216"/>
      <c r="KWG124" s="216"/>
      <c r="KWH124" s="216"/>
      <c r="KWI124" s="216"/>
      <c r="KWJ124" s="216"/>
      <c r="KWK124" s="216"/>
      <c r="KWL124" s="216"/>
      <c r="KWM124" s="216"/>
      <c r="KWN124" s="216"/>
      <c r="KWO124" s="216"/>
      <c r="KWP124" s="216"/>
      <c r="KWQ124" s="216"/>
      <c r="KWR124" s="216"/>
      <c r="KWS124" s="216"/>
      <c r="KWT124" s="216"/>
      <c r="KWU124" s="216"/>
      <c r="KWV124" s="216"/>
      <c r="KWW124" s="216"/>
      <c r="KWX124" s="216"/>
      <c r="KWY124" s="216"/>
      <c r="KWZ124" s="216"/>
      <c r="KXA124" s="216"/>
      <c r="KXB124" s="216"/>
      <c r="KXC124" s="216"/>
      <c r="KXD124" s="216"/>
      <c r="KXE124" s="216"/>
      <c r="KXF124" s="216"/>
      <c r="KXG124" s="216"/>
      <c r="KXH124" s="216"/>
      <c r="KXI124" s="216"/>
      <c r="KXJ124" s="216"/>
      <c r="KXK124" s="216"/>
      <c r="KXL124" s="216"/>
      <c r="KXM124" s="216"/>
      <c r="KXN124" s="216"/>
      <c r="KXO124" s="216"/>
      <c r="KXP124" s="216"/>
      <c r="KXQ124" s="216"/>
      <c r="KXR124" s="216"/>
      <c r="KXS124" s="216"/>
      <c r="KXT124" s="216"/>
      <c r="KXU124" s="216"/>
      <c r="KXV124" s="216"/>
      <c r="KXW124" s="216"/>
      <c r="KXX124" s="216"/>
      <c r="KXY124" s="216"/>
      <c r="KXZ124" s="216"/>
      <c r="KYA124" s="216"/>
      <c r="KYB124" s="216"/>
      <c r="KYC124" s="216"/>
      <c r="KYD124" s="216"/>
      <c r="KYE124" s="216"/>
      <c r="KYF124" s="216"/>
      <c r="KYG124" s="216"/>
      <c r="KYH124" s="216"/>
      <c r="KYI124" s="216"/>
      <c r="KYJ124" s="216"/>
      <c r="KYK124" s="216"/>
      <c r="KYL124" s="216"/>
      <c r="KYM124" s="216"/>
      <c r="KYN124" s="216"/>
      <c r="KYO124" s="216"/>
      <c r="KYP124" s="216"/>
      <c r="KYQ124" s="216"/>
      <c r="KYR124" s="216"/>
      <c r="KYS124" s="216"/>
      <c r="KYT124" s="216"/>
      <c r="KYU124" s="216"/>
      <c r="KYV124" s="216"/>
      <c r="KYW124" s="216"/>
      <c r="KYX124" s="216"/>
      <c r="KYY124" s="216"/>
      <c r="KYZ124" s="216"/>
      <c r="KZA124" s="216"/>
      <c r="KZB124" s="216"/>
      <c r="KZC124" s="216"/>
      <c r="KZD124" s="216"/>
      <c r="KZE124" s="216"/>
      <c r="KZF124" s="216"/>
      <c r="KZG124" s="216"/>
      <c r="KZH124" s="216"/>
      <c r="KZI124" s="216"/>
      <c r="KZJ124" s="216"/>
      <c r="KZK124" s="216"/>
      <c r="KZL124" s="216"/>
      <c r="KZM124" s="216"/>
      <c r="KZN124" s="216"/>
      <c r="KZO124" s="216"/>
      <c r="KZP124" s="216"/>
      <c r="KZQ124" s="216"/>
      <c r="KZR124" s="216"/>
      <c r="KZS124" s="216"/>
      <c r="KZT124" s="216"/>
      <c r="KZU124" s="216"/>
      <c r="KZV124" s="216"/>
      <c r="KZW124" s="216"/>
      <c r="KZX124" s="216"/>
      <c r="KZY124" s="216"/>
      <c r="KZZ124" s="216"/>
      <c r="LAA124" s="216"/>
      <c r="LAB124" s="216"/>
      <c r="LAC124" s="216"/>
      <c r="LAD124" s="216"/>
      <c r="LAE124" s="216"/>
      <c r="LAF124" s="216"/>
      <c r="LAG124" s="216"/>
      <c r="LAH124" s="216"/>
      <c r="LAI124" s="216"/>
      <c r="LAJ124" s="216"/>
      <c r="LAK124" s="216"/>
      <c r="LAL124" s="216"/>
      <c r="LAM124" s="216"/>
      <c r="LAN124" s="216"/>
      <c r="LAO124" s="216"/>
      <c r="LAP124" s="216"/>
      <c r="LAQ124" s="216"/>
      <c r="LAR124" s="216"/>
      <c r="LAS124" s="216"/>
      <c r="LAT124" s="216"/>
      <c r="LAU124" s="216"/>
      <c r="LAV124" s="216"/>
      <c r="LAW124" s="216"/>
      <c r="LAX124" s="216"/>
      <c r="LAY124" s="216"/>
      <c r="LAZ124" s="216"/>
      <c r="LBA124" s="216"/>
      <c r="LBB124" s="216"/>
      <c r="LBC124" s="216"/>
      <c r="LBD124" s="216"/>
      <c r="LBE124" s="216"/>
      <c r="LBF124" s="216"/>
      <c r="LBG124" s="216"/>
      <c r="LBH124" s="216"/>
      <c r="LBI124" s="216"/>
      <c r="LBJ124" s="216"/>
      <c r="LBK124" s="216"/>
      <c r="LBL124" s="216"/>
      <c r="LBM124" s="216"/>
      <c r="LBN124" s="216"/>
      <c r="LBO124" s="216"/>
      <c r="LBP124" s="216"/>
      <c r="LBQ124" s="216"/>
      <c r="LBR124" s="216"/>
      <c r="LBS124" s="216"/>
      <c r="LBT124" s="216"/>
      <c r="LBU124" s="216"/>
      <c r="LBV124" s="216"/>
      <c r="LBW124" s="216"/>
      <c r="LBX124" s="216"/>
      <c r="LBY124" s="216"/>
      <c r="LBZ124" s="216"/>
      <c r="LCA124" s="216"/>
      <c r="LCB124" s="216"/>
      <c r="LCC124" s="216"/>
      <c r="LCD124" s="216"/>
      <c r="LCE124" s="216"/>
      <c r="LCF124" s="216"/>
      <c r="LCG124" s="216"/>
      <c r="LCH124" s="216"/>
      <c r="LCI124" s="216"/>
      <c r="LCJ124" s="216"/>
      <c r="LCK124" s="216"/>
      <c r="LCL124" s="216"/>
      <c r="LCM124" s="216"/>
      <c r="LCN124" s="216"/>
      <c r="LCO124" s="216"/>
      <c r="LCP124" s="216"/>
      <c r="LCQ124" s="216"/>
      <c r="LCR124" s="216"/>
      <c r="LCS124" s="216"/>
      <c r="LCT124" s="216"/>
      <c r="LCU124" s="216"/>
      <c r="LCV124" s="216"/>
      <c r="LCW124" s="216"/>
      <c r="LCX124" s="216"/>
      <c r="LCY124" s="216"/>
      <c r="LCZ124" s="216"/>
      <c r="LDA124" s="216"/>
      <c r="LDB124" s="216"/>
      <c r="LDC124" s="216"/>
      <c r="LDD124" s="216"/>
      <c r="LDE124" s="216"/>
      <c r="LDF124" s="216"/>
      <c r="LDG124" s="216"/>
      <c r="LDH124" s="216"/>
      <c r="LDI124" s="216"/>
      <c r="LDJ124" s="216"/>
      <c r="LDK124" s="216"/>
      <c r="LDL124" s="216"/>
      <c r="LDM124" s="216"/>
      <c r="LDN124" s="216"/>
      <c r="LDO124" s="216"/>
      <c r="LDP124" s="216"/>
      <c r="LDQ124" s="216"/>
      <c r="LDR124" s="216"/>
      <c r="LDS124" s="216"/>
      <c r="LDT124" s="216"/>
      <c r="LDU124" s="216"/>
      <c r="LDV124" s="216"/>
      <c r="LDW124" s="216"/>
      <c r="LDX124" s="216"/>
      <c r="LDY124" s="216"/>
      <c r="LDZ124" s="216"/>
      <c r="LEA124" s="216"/>
      <c r="LEB124" s="216"/>
      <c r="LEC124" s="216"/>
      <c r="LED124" s="216"/>
      <c r="LEE124" s="216"/>
      <c r="LEF124" s="216"/>
      <c r="LEG124" s="216"/>
      <c r="LEH124" s="216"/>
      <c r="LEI124" s="216"/>
      <c r="LEJ124" s="216"/>
      <c r="LEK124" s="216"/>
      <c r="LEL124" s="216"/>
      <c r="LEM124" s="216"/>
      <c r="LEN124" s="216"/>
      <c r="LEO124" s="216"/>
      <c r="LEP124" s="216"/>
      <c r="LEQ124" s="216"/>
      <c r="LER124" s="216"/>
      <c r="LES124" s="216"/>
      <c r="LET124" s="216"/>
      <c r="LEU124" s="216"/>
      <c r="LEV124" s="216"/>
      <c r="LEW124" s="216"/>
      <c r="LEX124" s="216"/>
      <c r="LEY124" s="216"/>
      <c r="LEZ124" s="216"/>
      <c r="LFA124" s="216"/>
      <c r="LFB124" s="216"/>
      <c r="LFC124" s="216"/>
      <c r="LFD124" s="216"/>
      <c r="LFE124" s="216"/>
      <c r="LFF124" s="216"/>
      <c r="LFG124" s="216"/>
      <c r="LFH124" s="216"/>
      <c r="LFI124" s="216"/>
      <c r="LFJ124" s="216"/>
      <c r="LFK124" s="216"/>
      <c r="LFL124" s="216"/>
      <c r="LFM124" s="216"/>
      <c r="LFN124" s="216"/>
      <c r="LFO124" s="216"/>
      <c r="LFP124" s="216"/>
      <c r="LFQ124" s="216"/>
      <c r="LFR124" s="216"/>
      <c r="LFS124" s="216"/>
      <c r="LFT124" s="216"/>
      <c r="LFU124" s="216"/>
      <c r="LFV124" s="216"/>
      <c r="LFW124" s="216"/>
      <c r="LFX124" s="216"/>
      <c r="LFY124" s="216"/>
      <c r="LFZ124" s="216"/>
      <c r="LGA124" s="216"/>
      <c r="LGB124" s="216"/>
      <c r="LGC124" s="216"/>
      <c r="LGD124" s="216"/>
      <c r="LGE124" s="216"/>
      <c r="LGF124" s="216"/>
      <c r="LGG124" s="216"/>
      <c r="LGH124" s="216"/>
      <c r="LGI124" s="216"/>
      <c r="LGJ124" s="216"/>
      <c r="LGK124" s="216"/>
      <c r="LGL124" s="216"/>
      <c r="LGM124" s="216"/>
      <c r="LGN124" s="216"/>
      <c r="LGO124" s="216"/>
      <c r="LGP124" s="216"/>
      <c r="LGQ124" s="216"/>
      <c r="LGR124" s="216"/>
      <c r="LGS124" s="216"/>
      <c r="LGT124" s="216"/>
      <c r="LGU124" s="216"/>
      <c r="LGV124" s="216"/>
      <c r="LGW124" s="216"/>
      <c r="LGX124" s="216"/>
      <c r="LGY124" s="216"/>
      <c r="LGZ124" s="216"/>
      <c r="LHA124" s="216"/>
      <c r="LHB124" s="216"/>
      <c r="LHC124" s="216"/>
      <c r="LHD124" s="216"/>
      <c r="LHE124" s="216"/>
      <c r="LHF124" s="216"/>
      <c r="LHG124" s="216"/>
      <c r="LHH124" s="216"/>
      <c r="LHI124" s="216"/>
      <c r="LHJ124" s="216"/>
      <c r="LHK124" s="216"/>
      <c r="LHL124" s="216"/>
      <c r="LHM124" s="216"/>
      <c r="LHN124" s="216"/>
      <c r="LHO124" s="216"/>
      <c r="LHP124" s="216"/>
      <c r="LHQ124" s="216"/>
      <c r="LHR124" s="216"/>
      <c r="LHS124" s="216"/>
      <c r="LHT124" s="216"/>
      <c r="LHU124" s="216"/>
      <c r="LHV124" s="216"/>
      <c r="LHW124" s="216"/>
      <c r="LHX124" s="216"/>
      <c r="LHY124" s="216"/>
      <c r="LHZ124" s="216"/>
      <c r="LIA124" s="216"/>
      <c r="LIB124" s="216"/>
      <c r="LIC124" s="216"/>
      <c r="LID124" s="216"/>
      <c r="LIE124" s="216"/>
      <c r="LIF124" s="216"/>
      <c r="LIG124" s="216"/>
      <c r="LIH124" s="216"/>
      <c r="LII124" s="216"/>
      <c r="LIJ124" s="216"/>
      <c r="LIK124" s="216"/>
      <c r="LIL124" s="216"/>
      <c r="LIM124" s="216"/>
      <c r="LIN124" s="216"/>
      <c r="LIO124" s="216"/>
      <c r="LIP124" s="216"/>
      <c r="LIQ124" s="216"/>
      <c r="LIR124" s="216"/>
      <c r="LIS124" s="216"/>
      <c r="LIT124" s="216"/>
      <c r="LIU124" s="216"/>
      <c r="LIV124" s="216"/>
      <c r="LIW124" s="216"/>
      <c r="LIX124" s="216"/>
      <c r="LIY124" s="216"/>
      <c r="LIZ124" s="216"/>
      <c r="LJA124" s="216"/>
      <c r="LJB124" s="216"/>
      <c r="LJC124" s="216"/>
      <c r="LJD124" s="216"/>
      <c r="LJE124" s="216"/>
      <c r="LJF124" s="216"/>
      <c r="LJG124" s="216"/>
      <c r="LJH124" s="216"/>
      <c r="LJI124" s="216"/>
      <c r="LJJ124" s="216"/>
      <c r="LJK124" s="216"/>
      <c r="LJL124" s="216"/>
      <c r="LJM124" s="216"/>
      <c r="LJN124" s="216"/>
      <c r="LJO124" s="216"/>
      <c r="LJP124" s="216"/>
      <c r="LJQ124" s="216"/>
      <c r="LJR124" s="216"/>
      <c r="LJS124" s="216"/>
      <c r="LJT124" s="216"/>
      <c r="LJU124" s="216"/>
      <c r="LJV124" s="216"/>
      <c r="LJW124" s="216"/>
      <c r="LJX124" s="216"/>
      <c r="LJY124" s="216"/>
      <c r="LJZ124" s="216"/>
      <c r="LKA124" s="216"/>
      <c r="LKB124" s="216"/>
      <c r="LKC124" s="216"/>
      <c r="LKD124" s="216"/>
      <c r="LKE124" s="216"/>
      <c r="LKF124" s="216"/>
      <c r="LKG124" s="216"/>
      <c r="LKH124" s="216"/>
      <c r="LKI124" s="216"/>
      <c r="LKJ124" s="216"/>
      <c r="LKK124" s="216"/>
      <c r="LKL124" s="216"/>
      <c r="LKM124" s="216"/>
      <c r="LKN124" s="216"/>
      <c r="LKO124" s="216"/>
      <c r="LKP124" s="216"/>
      <c r="LKQ124" s="216"/>
      <c r="LKR124" s="216"/>
      <c r="LKS124" s="216"/>
      <c r="LKT124" s="216"/>
      <c r="LKU124" s="216"/>
      <c r="LKV124" s="216"/>
      <c r="LKW124" s="216"/>
      <c r="LKX124" s="216"/>
      <c r="LKY124" s="216"/>
      <c r="LKZ124" s="216"/>
      <c r="LLA124" s="216"/>
      <c r="LLB124" s="216"/>
      <c r="LLC124" s="216"/>
      <c r="LLD124" s="216"/>
      <c r="LLE124" s="216"/>
      <c r="LLF124" s="216"/>
      <c r="LLG124" s="216"/>
      <c r="LLH124" s="216"/>
      <c r="LLI124" s="216"/>
      <c r="LLJ124" s="216"/>
      <c r="LLK124" s="216"/>
      <c r="LLL124" s="216"/>
      <c r="LLM124" s="216"/>
      <c r="LLN124" s="216"/>
      <c r="LLO124" s="216"/>
      <c r="LLP124" s="216"/>
      <c r="LLQ124" s="216"/>
      <c r="LLR124" s="216"/>
      <c r="LLS124" s="216"/>
      <c r="LLT124" s="216"/>
      <c r="LLU124" s="216"/>
      <c r="LLV124" s="216"/>
      <c r="LLW124" s="216"/>
      <c r="LLX124" s="216"/>
      <c r="LLY124" s="216"/>
      <c r="LLZ124" s="216"/>
      <c r="LMA124" s="216"/>
      <c r="LMB124" s="216"/>
      <c r="LMC124" s="216"/>
      <c r="LMD124" s="216"/>
      <c r="LME124" s="216"/>
      <c r="LMF124" s="216"/>
      <c r="LMG124" s="216"/>
      <c r="LMH124" s="216"/>
      <c r="LMI124" s="216"/>
      <c r="LMJ124" s="216"/>
      <c r="LMK124" s="216"/>
      <c r="LML124" s="216"/>
      <c r="LMM124" s="216"/>
      <c r="LMN124" s="216"/>
      <c r="LMO124" s="216"/>
      <c r="LMP124" s="216"/>
      <c r="LMQ124" s="216"/>
      <c r="LMR124" s="216"/>
      <c r="LMS124" s="216"/>
      <c r="LMT124" s="216"/>
      <c r="LMU124" s="216"/>
      <c r="LMV124" s="216"/>
      <c r="LMW124" s="216"/>
      <c r="LMX124" s="216"/>
      <c r="LMY124" s="216"/>
      <c r="LMZ124" s="216"/>
      <c r="LNA124" s="216"/>
      <c r="LNB124" s="216"/>
      <c r="LNC124" s="216"/>
      <c r="LND124" s="216"/>
      <c r="LNE124" s="216"/>
      <c r="LNF124" s="216"/>
      <c r="LNG124" s="216"/>
      <c r="LNH124" s="216"/>
      <c r="LNI124" s="216"/>
      <c r="LNJ124" s="216"/>
      <c r="LNK124" s="216"/>
      <c r="LNL124" s="216"/>
      <c r="LNM124" s="216"/>
      <c r="LNN124" s="216"/>
      <c r="LNO124" s="216"/>
      <c r="LNP124" s="216"/>
      <c r="LNQ124" s="216"/>
      <c r="LNR124" s="216"/>
      <c r="LNS124" s="216"/>
      <c r="LNT124" s="216"/>
      <c r="LNU124" s="216"/>
      <c r="LNV124" s="216"/>
      <c r="LNW124" s="216"/>
      <c r="LNX124" s="216"/>
      <c r="LNY124" s="216"/>
      <c r="LNZ124" s="216"/>
      <c r="LOA124" s="216"/>
      <c r="LOB124" s="216"/>
      <c r="LOC124" s="216"/>
      <c r="LOD124" s="216"/>
      <c r="LOE124" s="216"/>
      <c r="LOF124" s="216"/>
      <c r="LOG124" s="216"/>
      <c r="LOH124" s="216"/>
      <c r="LOI124" s="216"/>
      <c r="LOJ124" s="216"/>
      <c r="LOK124" s="216"/>
      <c r="LOL124" s="216"/>
      <c r="LOM124" s="216"/>
      <c r="LON124" s="216"/>
      <c r="LOO124" s="216"/>
      <c r="LOP124" s="216"/>
      <c r="LOQ124" s="216"/>
      <c r="LOR124" s="216"/>
      <c r="LOS124" s="216"/>
      <c r="LOT124" s="216"/>
      <c r="LOU124" s="216"/>
      <c r="LOV124" s="216"/>
      <c r="LOW124" s="216"/>
      <c r="LOX124" s="216"/>
      <c r="LOY124" s="216"/>
      <c r="LOZ124" s="216"/>
      <c r="LPA124" s="216"/>
      <c r="LPB124" s="216"/>
      <c r="LPC124" s="216"/>
      <c r="LPD124" s="216"/>
      <c r="LPE124" s="216"/>
      <c r="LPF124" s="216"/>
      <c r="LPG124" s="216"/>
      <c r="LPH124" s="216"/>
      <c r="LPI124" s="216"/>
      <c r="LPJ124" s="216"/>
      <c r="LPK124" s="216"/>
      <c r="LPL124" s="216"/>
      <c r="LPM124" s="216"/>
      <c r="LPN124" s="216"/>
      <c r="LPO124" s="216"/>
      <c r="LPP124" s="216"/>
      <c r="LPQ124" s="216"/>
      <c r="LPR124" s="216"/>
      <c r="LPS124" s="216"/>
      <c r="LPT124" s="216"/>
      <c r="LPU124" s="216"/>
      <c r="LPV124" s="216"/>
      <c r="LPW124" s="216"/>
      <c r="LPX124" s="216"/>
      <c r="LPY124" s="216"/>
      <c r="LPZ124" s="216"/>
      <c r="LQA124" s="216"/>
      <c r="LQB124" s="216"/>
      <c r="LQC124" s="216"/>
      <c r="LQD124" s="216"/>
      <c r="LQE124" s="216"/>
      <c r="LQF124" s="216"/>
      <c r="LQG124" s="216"/>
      <c r="LQH124" s="216"/>
      <c r="LQI124" s="216"/>
      <c r="LQJ124" s="216"/>
      <c r="LQK124" s="216"/>
      <c r="LQL124" s="216"/>
      <c r="LQM124" s="216"/>
      <c r="LQN124" s="216"/>
      <c r="LQO124" s="216"/>
      <c r="LQP124" s="216"/>
      <c r="LQQ124" s="216"/>
      <c r="LQR124" s="216"/>
      <c r="LQS124" s="216"/>
      <c r="LQT124" s="216"/>
      <c r="LQU124" s="216"/>
      <c r="LQV124" s="216"/>
      <c r="LQW124" s="216"/>
      <c r="LQX124" s="216"/>
      <c r="LQY124" s="216"/>
      <c r="LQZ124" s="216"/>
      <c r="LRA124" s="216"/>
      <c r="LRB124" s="216"/>
      <c r="LRC124" s="216"/>
      <c r="LRD124" s="216"/>
      <c r="LRE124" s="216"/>
      <c r="LRF124" s="216"/>
      <c r="LRG124" s="216"/>
      <c r="LRH124" s="216"/>
      <c r="LRI124" s="216"/>
      <c r="LRJ124" s="216"/>
      <c r="LRK124" s="216"/>
      <c r="LRL124" s="216"/>
      <c r="LRM124" s="216"/>
      <c r="LRN124" s="216"/>
      <c r="LRO124" s="216"/>
      <c r="LRP124" s="216"/>
      <c r="LRQ124" s="216"/>
      <c r="LRR124" s="216"/>
      <c r="LRS124" s="216"/>
      <c r="LRT124" s="216"/>
      <c r="LRU124" s="216"/>
      <c r="LRV124" s="216"/>
      <c r="LRW124" s="216"/>
      <c r="LRX124" s="216"/>
      <c r="LRY124" s="216"/>
      <c r="LRZ124" s="216"/>
      <c r="LSA124" s="216"/>
      <c r="LSB124" s="216"/>
      <c r="LSC124" s="216"/>
      <c r="LSD124" s="216"/>
      <c r="LSE124" s="216"/>
      <c r="LSF124" s="216"/>
      <c r="LSG124" s="216"/>
      <c r="LSH124" s="216"/>
      <c r="LSI124" s="216"/>
      <c r="LSJ124" s="216"/>
      <c r="LSK124" s="216"/>
      <c r="LSL124" s="216"/>
      <c r="LSM124" s="216"/>
      <c r="LSN124" s="216"/>
      <c r="LSO124" s="216"/>
      <c r="LSP124" s="216"/>
      <c r="LSQ124" s="216"/>
      <c r="LSR124" s="216"/>
      <c r="LSS124" s="216"/>
      <c r="LST124" s="216"/>
      <c r="LSU124" s="216"/>
      <c r="LSV124" s="216"/>
      <c r="LSW124" s="216"/>
      <c r="LSX124" s="216"/>
      <c r="LSY124" s="216"/>
      <c r="LSZ124" s="216"/>
      <c r="LTA124" s="216"/>
      <c r="LTB124" s="216"/>
      <c r="LTC124" s="216"/>
      <c r="LTD124" s="216"/>
      <c r="LTE124" s="216"/>
      <c r="LTF124" s="216"/>
      <c r="LTG124" s="216"/>
      <c r="LTH124" s="216"/>
      <c r="LTI124" s="216"/>
      <c r="LTJ124" s="216"/>
      <c r="LTK124" s="216"/>
      <c r="LTL124" s="216"/>
      <c r="LTM124" s="216"/>
      <c r="LTN124" s="216"/>
      <c r="LTO124" s="216"/>
      <c r="LTP124" s="216"/>
      <c r="LTQ124" s="216"/>
      <c r="LTR124" s="216"/>
      <c r="LTS124" s="216"/>
      <c r="LTT124" s="216"/>
      <c r="LTU124" s="216"/>
      <c r="LTV124" s="216"/>
      <c r="LTW124" s="216"/>
      <c r="LTX124" s="216"/>
      <c r="LTY124" s="216"/>
      <c r="LTZ124" s="216"/>
      <c r="LUA124" s="216"/>
      <c r="LUB124" s="216"/>
      <c r="LUC124" s="216"/>
      <c r="LUD124" s="216"/>
      <c r="LUE124" s="216"/>
      <c r="LUF124" s="216"/>
      <c r="LUG124" s="216"/>
      <c r="LUH124" s="216"/>
      <c r="LUI124" s="216"/>
      <c r="LUJ124" s="216"/>
      <c r="LUK124" s="216"/>
      <c r="LUL124" s="216"/>
      <c r="LUM124" s="216"/>
      <c r="LUN124" s="216"/>
      <c r="LUO124" s="216"/>
      <c r="LUP124" s="216"/>
      <c r="LUQ124" s="216"/>
      <c r="LUR124" s="216"/>
      <c r="LUS124" s="216"/>
      <c r="LUT124" s="216"/>
      <c r="LUU124" s="216"/>
      <c r="LUV124" s="216"/>
      <c r="LUW124" s="216"/>
      <c r="LUX124" s="216"/>
      <c r="LUY124" s="216"/>
      <c r="LUZ124" s="216"/>
      <c r="LVA124" s="216"/>
      <c r="LVB124" s="216"/>
      <c r="LVC124" s="216"/>
      <c r="LVD124" s="216"/>
      <c r="LVE124" s="216"/>
      <c r="LVF124" s="216"/>
      <c r="LVG124" s="216"/>
      <c r="LVH124" s="216"/>
      <c r="LVI124" s="216"/>
      <c r="LVJ124" s="216"/>
      <c r="LVK124" s="216"/>
      <c r="LVL124" s="216"/>
      <c r="LVM124" s="216"/>
      <c r="LVN124" s="216"/>
      <c r="LVO124" s="216"/>
      <c r="LVP124" s="216"/>
      <c r="LVQ124" s="216"/>
      <c r="LVR124" s="216"/>
      <c r="LVS124" s="216"/>
      <c r="LVT124" s="216"/>
      <c r="LVU124" s="216"/>
      <c r="LVV124" s="216"/>
      <c r="LVW124" s="216"/>
      <c r="LVX124" s="216"/>
      <c r="LVY124" s="216"/>
      <c r="LVZ124" s="216"/>
      <c r="LWA124" s="216"/>
      <c r="LWB124" s="216"/>
      <c r="LWC124" s="216"/>
      <c r="LWD124" s="216"/>
      <c r="LWE124" s="216"/>
      <c r="LWF124" s="216"/>
      <c r="LWG124" s="216"/>
      <c r="LWH124" s="216"/>
      <c r="LWI124" s="216"/>
      <c r="LWJ124" s="216"/>
      <c r="LWK124" s="216"/>
      <c r="LWL124" s="216"/>
      <c r="LWM124" s="216"/>
      <c r="LWN124" s="216"/>
      <c r="LWO124" s="216"/>
      <c r="LWP124" s="216"/>
      <c r="LWQ124" s="216"/>
      <c r="LWR124" s="216"/>
      <c r="LWS124" s="216"/>
      <c r="LWT124" s="216"/>
      <c r="LWU124" s="216"/>
      <c r="LWV124" s="216"/>
      <c r="LWW124" s="216"/>
      <c r="LWX124" s="216"/>
      <c r="LWY124" s="216"/>
      <c r="LWZ124" s="216"/>
      <c r="LXA124" s="216"/>
      <c r="LXB124" s="216"/>
      <c r="LXC124" s="216"/>
      <c r="LXD124" s="216"/>
      <c r="LXE124" s="216"/>
      <c r="LXF124" s="216"/>
      <c r="LXG124" s="216"/>
      <c r="LXH124" s="216"/>
      <c r="LXI124" s="216"/>
      <c r="LXJ124" s="216"/>
      <c r="LXK124" s="216"/>
      <c r="LXL124" s="216"/>
      <c r="LXM124" s="216"/>
      <c r="LXN124" s="216"/>
      <c r="LXO124" s="216"/>
      <c r="LXP124" s="216"/>
      <c r="LXQ124" s="216"/>
      <c r="LXR124" s="216"/>
      <c r="LXS124" s="216"/>
      <c r="LXT124" s="216"/>
      <c r="LXU124" s="216"/>
      <c r="LXV124" s="216"/>
      <c r="LXW124" s="216"/>
      <c r="LXX124" s="216"/>
      <c r="LXY124" s="216"/>
      <c r="LXZ124" s="216"/>
      <c r="LYA124" s="216"/>
      <c r="LYB124" s="216"/>
      <c r="LYC124" s="216"/>
      <c r="LYD124" s="216"/>
      <c r="LYE124" s="216"/>
      <c r="LYF124" s="216"/>
      <c r="LYG124" s="216"/>
      <c r="LYH124" s="216"/>
      <c r="LYI124" s="216"/>
      <c r="LYJ124" s="216"/>
      <c r="LYK124" s="216"/>
      <c r="LYL124" s="216"/>
      <c r="LYM124" s="216"/>
      <c r="LYN124" s="216"/>
      <c r="LYO124" s="216"/>
      <c r="LYP124" s="216"/>
      <c r="LYQ124" s="216"/>
      <c r="LYR124" s="216"/>
      <c r="LYS124" s="216"/>
      <c r="LYT124" s="216"/>
      <c r="LYU124" s="216"/>
      <c r="LYV124" s="216"/>
      <c r="LYW124" s="216"/>
      <c r="LYX124" s="216"/>
      <c r="LYY124" s="216"/>
      <c r="LYZ124" s="216"/>
      <c r="LZA124" s="216"/>
      <c r="LZB124" s="216"/>
      <c r="LZC124" s="216"/>
      <c r="LZD124" s="216"/>
      <c r="LZE124" s="216"/>
      <c r="LZF124" s="216"/>
      <c r="LZG124" s="216"/>
      <c r="LZH124" s="216"/>
      <c r="LZI124" s="216"/>
      <c r="LZJ124" s="216"/>
      <c r="LZK124" s="216"/>
      <c r="LZL124" s="216"/>
      <c r="LZM124" s="216"/>
      <c r="LZN124" s="216"/>
      <c r="LZO124" s="216"/>
      <c r="LZP124" s="216"/>
      <c r="LZQ124" s="216"/>
      <c r="LZR124" s="216"/>
      <c r="LZS124" s="216"/>
      <c r="LZT124" s="216"/>
      <c r="LZU124" s="216"/>
      <c r="LZV124" s="216"/>
      <c r="LZW124" s="216"/>
      <c r="LZX124" s="216"/>
      <c r="LZY124" s="216"/>
      <c r="LZZ124" s="216"/>
      <c r="MAA124" s="216"/>
      <c r="MAB124" s="216"/>
      <c r="MAC124" s="216"/>
      <c r="MAD124" s="216"/>
      <c r="MAE124" s="216"/>
      <c r="MAF124" s="216"/>
      <c r="MAG124" s="216"/>
      <c r="MAH124" s="216"/>
      <c r="MAI124" s="216"/>
      <c r="MAJ124" s="216"/>
      <c r="MAK124" s="216"/>
      <c r="MAL124" s="216"/>
      <c r="MAM124" s="216"/>
      <c r="MAN124" s="216"/>
      <c r="MAO124" s="216"/>
      <c r="MAP124" s="216"/>
      <c r="MAQ124" s="216"/>
      <c r="MAR124" s="216"/>
      <c r="MAS124" s="216"/>
      <c r="MAT124" s="216"/>
      <c r="MAU124" s="216"/>
      <c r="MAV124" s="216"/>
      <c r="MAW124" s="216"/>
      <c r="MAX124" s="216"/>
      <c r="MAY124" s="216"/>
      <c r="MAZ124" s="216"/>
      <c r="MBA124" s="216"/>
      <c r="MBB124" s="216"/>
      <c r="MBC124" s="216"/>
      <c r="MBD124" s="216"/>
      <c r="MBE124" s="216"/>
      <c r="MBF124" s="216"/>
      <c r="MBG124" s="216"/>
      <c r="MBH124" s="216"/>
      <c r="MBI124" s="216"/>
      <c r="MBJ124" s="216"/>
      <c r="MBK124" s="216"/>
      <c r="MBL124" s="216"/>
      <c r="MBM124" s="216"/>
      <c r="MBN124" s="216"/>
      <c r="MBO124" s="216"/>
      <c r="MBP124" s="216"/>
      <c r="MBQ124" s="216"/>
      <c r="MBR124" s="216"/>
      <c r="MBS124" s="216"/>
      <c r="MBT124" s="216"/>
      <c r="MBU124" s="216"/>
      <c r="MBV124" s="216"/>
      <c r="MBW124" s="216"/>
      <c r="MBX124" s="216"/>
      <c r="MBY124" s="216"/>
      <c r="MBZ124" s="216"/>
      <c r="MCA124" s="216"/>
      <c r="MCB124" s="216"/>
      <c r="MCC124" s="216"/>
      <c r="MCD124" s="216"/>
      <c r="MCE124" s="216"/>
      <c r="MCF124" s="216"/>
      <c r="MCG124" s="216"/>
      <c r="MCH124" s="216"/>
      <c r="MCI124" s="216"/>
      <c r="MCJ124" s="216"/>
      <c r="MCK124" s="216"/>
      <c r="MCL124" s="216"/>
      <c r="MCM124" s="216"/>
      <c r="MCN124" s="216"/>
      <c r="MCO124" s="216"/>
      <c r="MCP124" s="216"/>
      <c r="MCQ124" s="216"/>
      <c r="MCR124" s="216"/>
      <c r="MCS124" s="216"/>
      <c r="MCT124" s="216"/>
      <c r="MCU124" s="216"/>
      <c r="MCV124" s="216"/>
      <c r="MCW124" s="216"/>
      <c r="MCX124" s="216"/>
      <c r="MCY124" s="216"/>
      <c r="MCZ124" s="216"/>
      <c r="MDA124" s="216"/>
      <c r="MDB124" s="216"/>
      <c r="MDC124" s="216"/>
      <c r="MDD124" s="216"/>
      <c r="MDE124" s="216"/>
      <c r="MDF124" s="216"/>
      <c r="MDG124" s="216"/>
      <c r="MDH124" s="216"/>
      <c r="MDI124" s="216"/>
      <c r="MDJ124" s="216"/>
      <c r="MDK124" s="216"/>
      <c r="MDL124" s="216"/>
      <c r="MDM124" s="216"/>
      <c r="MDN124" s="216"/>
      <c r="MDO124" s="216"/>
      <c r="MDP124" s="216"/>
      <c r="MDQ124" s="216"/>
      <c r="MDR124" s="216"/>
      <c r="MDS124" s="216"/>
      <c r="MDT124" s="216"/>
      <c r="MDU124" s="216"/>
      <c r="MDV124" s="216"/>
      <c r="MDW124" s="216"/>
      <c r="MDX124" s="216"/>
      <c r="MDY124" s="216"/>
      <c r="MDZ124" s="216"/>
      <c r="MEA124" s="216"/>
      <c r="MEB124" s="216"/>
      <c r="MEC124" s="216"/>
      <c r="MED124" s="216"/>
      <c r="MEE124" s="216"/>
      <c r="MEF124" s="216"/>
      <c r="MEG124" s="216"/>
      <c r="MEH124" s="216"/>
      <c r="MEI124" s="216"/>
      <c r="MEJ124" s="216"/>
      <c r="MEK124" s="216"/>
      <c r="MEL124" s="216"/>
      <c r="MEM124" s="216"/>
      <c r="MEN124" s="216"/>
      <c r="MEO124" s="216"/>
      <c r="MEP124" s="216"/>
      <c r="MEQ124" s="216"/>
      <c r="MER124" s="216"/>
      <c r="MES124" s="216"/>
      <c r="MET124" s="216"/>
      <c r="MEU124" s="216"/>
      <c r="MEV124" s="216"/>
      <c r="MEW124" s="216"/>
      <c r="MEX124" s="216"/>
      <c r="MEY124" s="216"/>
      <c r="MEZ124" s="216"/>
      <c r="MFA124" s="216"/>
      <c r="MFB124" s="216"/>
      <c r="MFC124" s="216"/>
      <c r="MFD124" s="216"/>
      <c r="MFE124" s="216"/>
      <c r="MFF124" s="216"/>
      <c r="MFG124" s="216"/>
      <c r="MFH124" s="216"/>
      <c r="MFI124" s="216"/>
      <c r="MFJ124" s="216"/>
      <c r="MFK124" s="216"/>
      <c r="MFL124" s="216"/>
      <c r="MFM124" s="216"/>
      <c r="MFN124" s="216"/>
      <c r="MFO124" s="216"/>
      <c r="MFP124" s="216"/>
      <c r="MFQ124" s="216"/>
      <c r="MFR124" s="216"/>
      <c r="MFS124" s="216"/>
      <c r="MFT124" s="216"/>
      <c r="MFU124" s="216"/>
      <c r="MFV124" s="216"/>
      <c r="MFW124" s="216"/>
      <c r="MFX124" s="216"/>
      <c r="MFY124" s="216"/>
      <c r="MFZ124" s="216"/>
      <c r="MGA124" s="216"/>
      <c r="MGB124" s="216"/>
      <c r="MGC124" s="216"/>
      <c r="MGD124" s="216"/>
      <c r="MGE124" s="216"/>
      <c r="MGF124" s="216"/>
      <c r="MGG124" s="216"/>
      <c r="MGH124" s="216"/>
      <c r="MGI124" s="216"/>
      <c r="MGJ124" s="216"/>
      <c r="MGK124" s="216"/>
      <c r="MGL124" s="216"/>
      <c r="MGM124" s="216"/>
      <c r="MGN124" s="216"/>
      <c r="MGO124" s="216"/>
      <c r="MGP124" s="216"/>
      <c r="MGQ124" s="216"/>
      <c r="MGR124" s="216"/>
      <c r="MGS124" s="216"/>
      <c r="MGT124" s="216"/>
      <c r="MGU124" s="216"/>
      <c r="MGV124" s="216"/>
      <c r="MGW124" s="216"/>
      <c r="MGX124" s="216"/>
      <c r="MGY124" s="216"/>
      <c r="MGZ124" s="216"/>
      <c r="MHA124" s="216"/>
      <c r="MHB124" s="216"/>
      <c r="MHC124" s="216"/>
      <c r="MHD124" s="216"/>
      <c r="MHE124" s="216"/>
      <c r="MHF124" s="216"/>
      <c r="MHG124" s="216"/>
      <c r="MHH124" s="216"/>
      <c r="MHI124" s="216"/>
      <c r="MHJ124" s="216"/>
      <c r="MHK124" s="216"/>
      <c r="MHL124" s="216"/>
      <c r="MHM124" s="216"/>
      <c r="MHN124" s="216"/>
      <c r="MHO124" s="216"/>
      <c r="MHP124" s="216"/>
      <c r="MHQ124" s="216"/>
      <c r="MHR124" s="216"/>
      <c r="MHS124" s="216"/>
      <c r="MHT124" s="216"/>
      <c r="MHU124" s="216"/>
      <c r="MHV124" s="216"/>
      <c r="MHW124" s="216"/>
      <c r="MHX124" s="216"/>
      <c r="MHY124" s="216"/>
      <c r="MHZ124" s="216"/>
      <c r="MIA124" s="216"/>
      <c r="MIB124" s="216"/>
      <c r="MIC124" s="216"/>
      <c r="MID124" s="216"/>
      <c r="MIE124" s="216"/>
      <c r="MIF124" s="216"/>
      <c r="MIG124" s="216"/>
      <c r="MIH124" s="216"/>
      <c r="MII124" s="216"/>
      <c r="MIJ124" s="216"/>
      <c r="MIK124" s="216"/>
      <c r="MIL124" s="216"/>
      <c r="MIM124" s="216"/>
      <c r="MIN124" s="216"/>
      <c r="MIO124" s="216"/>
      <c r="MIP124" s="216"/>
      <c r="MIQ124" s="216"/>
      <c r="MIR124" s="216"/>
      <c r="MIS124" s="216"/>
      <c r="MIT124" s="216"/>
      <c r="MIU124" s="216"/>
      <c r="MIV124" s="216"/>
      <c r="MIW124" s="216"/>
      <c r="MIX124" s="216"/>
      <c r="MIY124" s="216"/>
      <c r="MIZ124" s="216"/>
      <c r="MJA124" s="216"/>
      <c r="MJB124" s="216"/>
      <c r="MJC124" s="216"/>
      <c r="MJD124" s="216"/>
      <c r="MJE124" s="216"/>
      <c r="MJF124" s="216"/>
      <c r="MJG124" s="216"/>
      <c r="MJH124" s="216"/>
      <c r="MJI124" s="216"/>
      <c r="MJJ124" s="216"/>
      <c r="MJK124" s="216"/>
      <c r="MJL124" s="216"/>
      <c r="MJM124" s="216"/>
      <c r="MJN124" s="216"/>
      <c r="MJO124" s="216"/>
      <c r="MJP124" s="216"/>
      <c r="MJQ124" s="216"/>
      <c r="MJR124" s="216"/>
      <c r="MJS124" s="216"/>
      <c r="MJT124" s="216"/>
      <c r="MJU124" s="216"/>
      <c r="MJV124" s="216"/>
      <c r="MJW124" s="216"/>
      <c r="MJX124" s="216"/>
      <c r="MJY124" s="216"/>
      <c r="MJZ124" s="216"/>
      <c r="MKA124" s="216"/>
      <c r="MKB124" s="216"/>
      <c r="MKC124" s="216"/>
      <c r="MKD124" s="216"/>
      <c r="MKE124" s="216"/>
      <c r="MKF124" s="216"/>
      <c r="MKG124" s="216"/>
      <c r="MKH124" s="216"/>
      <c r="MKI124" s="216"/>
      <c r="MKJ124" s="216"/>
      <c r="MKK124" s="216"/>
      <c r="MKL124" s="216"/>
      <c r="MKM124" s="216"/>
      <c r="MKN124" s="216"/>
      <c r="MKO124" s="216"/>
      <c r="MKP124" s="216"/>
      <c r="MKQ124" s="216"/>
      <c r="MKR124" s="216"/>
      <c r="MKS124" s="216"/>
      <c r="MKT124" s="216"/>
      <c r="MKU124" s="216"/>
      <c r="MKV124" s="216"/>
      <c r="MKW124" s="216"/>
      <c r="MKX124" s="216"/>
      <c r="MKY124" s="216"/>
      <c r="MKZ124" s="216"/>
      <c r="MLA124" s="216"/>
      <c r="MLB124" s="216"/>
      <c r="MLC124" s="216"/>
      <c r="MLD124" s="216"/>
      <c r="MLE124" s="216"/>
      <c r="MLF124" s="216"/>
      <c r="MLG124" s="216"/>
      <c r="MLH124" s="216"/>
      <c r="MLI124" s="216"/>
      <c r="MLJ124" s="216"/>
      <c r="MLK124" s="216"/>
      <c r="MLL124" s="216"/>
      <c r="MLM124" s="216"/>
      <c r="MLN124" s="216"/>
      <c r="MLO124" s="216"/>
      <c r="MLP124" s="216"/>
      <c r="MLQ124" s="216"/>
      <c r="MLR124" s="216"/>
      <c r="MLS124" s="216"/>
      <c r="MLT124" s="216"/>
      <c r="MLU124" s="216"/>
      <c r="MLV124" s="216"/>
      <c r="MLW124" s="216"/>
      <c r="MLX124" s="216"/>
      <c r="MLY124" s="216"/>
      <c r="MLZ124" s="216"/>
      <c r="MMA124" s="216"/>
      <c r="MMB124" s="216"/>
      <c r="MMC124" s="216"/>
      <c r="MMD124" s="216"/>
      <c r="MME124" s="216"/>
      <c r="MMF124" s="216"/>
      <c r="MMG124" s="216"/>
      <c r="MMH124" s="216"/>
      <c r="MMI124" s="216"/>
      <c r="MMJ124" s="216"/>
      <c r="MMK124" s="216"/>
      <c r="MML124" s="216"/>
      <c r="MMM124" s="216"/>
      <c r="MMN124" s="216"/>
      <c r="MMO124" s="216"/>
      <c r="MMP124" s="216"/>
      <c r="MMQ124" s="216"/>
      <c r="MMR124" s="216"/>
      <c r="MMS124" s="216"/>
      <c r="MMT124" s="216"/>
      <c r="MMU124" s="216"/>
      <c r="MMV124" s="216"/>
      <c r="MMW124" s="216"/>
      <c r="MMX124" s="216"/>
      <c r="MMY124" s="216"/>
      <c r="MMZ124" s="216"/>
      <c r="MNA124" s="216"/>
      <c r="MNB124" s="216"/>
      <c r="MNC124" s="216"/>
      <c r="MND124" s="216"/>
      <c r="MNE124" s="216"/>
      <c r="MNF124" s="216"/>
      <c r="MNG124" s="216"/>
      <c r="MNH124" s="216"/>
      <c r="MNI124" s="216"/>
      <c r="MNJ124" s="216"/>
      <c r="MNK124" s="216"/>
      <c r="MNL124" s="216"/>
      <c r="MNM124" s="216"/>
      <c r="MNN124" s="216"/>
      <c r="MNO124" s="216"/>
      <c r="MNP124" s="216"/>
      <c r="MNQ124" s="216"/>
      <c r="MNR124" s="216"/>
      <c r="MNS124" s="216"/>
      <c r="MNT124" s="216"/>
      <c r="MNU124" s="216"/>
      <c r="MNV124" s="216"/>
      <c r="MNW124" s="216"/>
      <c r="MNX124" s="216"/>
      <c r="MNY124" s="216"/>
      <c r="MNZ124" s="216"/>
      <c r="MOA124" s="216"/>
      <c r="MOB124" s="216"/>
      <c r="MOC124" s="216"/>
      <c r="MOD124" s="216"/>
      <c r="MOE124" s="216"/>
      <c r="MOF124" s="216"/>
      <c r="MOG124" s="216"/>
      <c r="MOH124" s="216"/>
      <c r="MOI124" s="216"/>
      <c r="MOJ124" s="216"/>
      <c r="MOK124" s="216"/>
      <c r="MOL124" s="216"/>
      <c r="MOM124" s="216"/>
      <c r="MON124" s="216"/>
      <c r="MOO124" s="216"/>
      <c r="MOP124" s="216"/>
      <c r="MOQ124" s="216"/>
      <c r="MOR124" s="216"/>
      <c r="MOS124" s="216"/>
      <c r="MOT124" s="216"/>
      <c r="MOU124" s="216"/>
      <c r="MOV124" s="216"/>
      <c r="MOW124" s="216"/>
      <c r="MOX124" s="216"/>
      <c r="MOY124" s="216"/>
      <c r="MOZ124" s="216"/>
      <c r="MPA124" s="216"/>
      <c r="MPB124" s="216"/>
      <c r="MPC124" s="216"/>
      <c r="MPD124" s="216"/>
      <c r="MPE124" s="216"/>
      <c r="MPF124" s="216"/>
      <c r="MPG124" s="216"/>
      <c r="MPH124" s="216"/>
      <c r="MPI124" s="216"/>
      <c r="MPJ124" s="216"/>
      <c r="MPK124" s="216"/>
      <c r="MPL124" s="216"/>
      <c r="MPM124" s="216"/>
      <c r="MPN124" s="216"/>
      <c r="MPO124" s="216"/>
      <c r="MPP124" s="216"/>
      <c r="MPQ124" s="216"/>
      <c r="MPR124" s="216"/>
      <c r="MPS124" s="216"/>
      <c r="MPT124" s="216"/>
      <c r="MPU124" s="216"/>
      <c r="MPV124" s="216"/>
      <c r="MPW124" s="216"/>
      <c r="MPX124" s="216"/>
      <c r="MPY124" s="216"/>
      <c r="MPZ124" s="216"/>
      <c r="MQA124" s="216"/>
      <c r="MQB124" s="216"/>
      <c r="MQC124" s="216"/>
      <c r="MQD124" s="216"/>
      <c r="MQE124" s="216"/>
      <c r="MQF124" s="216"/>
      <c r="MQG124" s="216"/>
      <c r="MQH124" s="216"/>
      <c r="MQI124" s="216"/>
      <c r="MQJ124" s="216"/>
      <c r="MQK124" s="216"/>
      <c r="MQL124" s="216"/>
      <c r="MQM124" s="216"/>
      <c r="MQN124" s="216"/>
      <c r="MQO124" s="216"/>
      <c r="MQP124" s="216"/>
      <c r="MQQ124" s="216"/>
      <c r="MQR124" s="216"/>
      <c r="MQS124" s="216"/>
      <c r="MQT124" s="216"/>
      <c r="MQU124" s="216"/>
      <c r="MQV124" s="216"/>
      <c r="MQW124" s="216"/>
      <c r="MQX124" s="216"/>
      <c r="MQY124" s="216"/>
      <c r="MQZ124" s="216"/>
      <c r="MRA124" s="216"/>
      <c r="MRB124" s="216"/>
      <c r="MRC124" s="216"/>
      <c r="MRD124" s="216"/>
      <c r="MRE124" s="216"/>
      <c r="MRF124" s="216"/>
      <c r="MRG124" s="216"/>
      <c r="MRH124" s="216"/>
      <c r="MRI124" s="216"/>
      <c r="MRJ124" s="216"/>
      <c r="MRK124" s="216"/>
      <c r="MRL124" s="216"/>
      <c r="MRM124" s="216"/>
      <c r="MRN124" s="216"/>
      <c r="MRO124" s="216"/>
      <c r="MRP124" s="216"/>
      <c r="MRQ124" s="216"/>
      <c r="MRR124" s="216"/>
      <c r="MRS124" s="216"/>
      <c r="MRT124" s="216"/>
      <c r="MRU124" s="216"/>
      <c r="MRV124" s="216"/>
      <c r="MRW124" s="216"/>
      <c r="MRX124" s="216"/>
      <c r="MRY124" s="216"/>
      <c r="MRZ124" s="216"/>
      <c r="MSA124" s="216"/>
      <c r="MSB124" s="216"/>
      <c r="MSC124" s="216"/>
      <c r="MSD124" s="216"/>
      <c r="MSE124" s="216"/>
      <c r="MSF124" s="216"/>
      <c r="MSG124" s="216"/>
      <c r="MSH124" s="216"/>
      <c r="MSI124" s="216"/>
      <c r="MSJ124" s="216"/>
      <c r="MSK124" s="216"/>
      <c r="MSL124" s="216"/>
      <c r="MSM124" s="216"/>
      <c r="MSN124" s="216"/>
      <c r="MSO124" s="216"/>
      <c r="MSP124" s="216"/>
      <c r="MSQ124" s="216"/>
      <c r="MSR124" s="216"/>
      <c r="MSS124" s="216"/>
      <c r="MST124" s="216"/>
      <c r="MSU124" s="216"/>
      <c r="MSV124" s="216"/>
      <c r="MSW124" s="216"/>
      <c r="MSX124" s="216"/>
      <c r="MSY124" s="216"/>
      <c r="MSZ124" s="216"/>
      <c r="MTA124" s="216"/>
      <c r="MTB124" s="216"/>
      <c r="MTC124" s="216"/>
      <c r="MTD124" s="216"/>
      <c r="MTE124" s="216"/>
      <c r="MTF124" s="216"/>
      <c r="MTG124" s="216"/>
      <c r="MTH124" s="216"/>
      <c r="MTI124" s="216"/>
      <c r="MTJ124" s="216"/>
      <c r="MTK124" s="216"/>
      <c r="MTL124" s="216"/>
      <c r="MTM124" s="216"/>
      <c r="MTN124" s="216"/>
      <c r="MTO124" s="216"/>
      <c r="MTP124" s="216"/>
      <c r="MTQ124" s="216"/>
      <c r="MTR124" s="216"/>
      <c r="MTS124" s="216"/>
      <c r="MTT124" s="216"/>
      <c r="MTU124" s="216"/>
      <c r="MTV124" s="216"/>
      <c r="MTW124" s="216"/>
      <c r="MTX124" s="216"/>
      <c r="MTY124" s="216"/>
      <c r="MTZ124" s="216"/>
      <c r="MUA124" s="216"/>
      <c r="MUB124" s="216"/>
      <c r="MUC124" s="216"/>
      <c r="MUD124" s="216"/>
      <c r="MUE124" s="216"/>
      <c r="MUF124" s="216"/>
      <c r="MUG124" s="216"/>
      <c r="MUH124" s="216"/>
      <c r="MUI124" s="216"/>
      <c r="MUJ124" s="216"/>
      <c r="MUK124" s="216"/>
      <c r="MUL124" s="216"/>
      <c r="MUM124" s="216"/>
      <c r="MUN124" s="216"/>
      <c r="MUO124" s="216"/>
      <c r="MUP124" s="216"/>
      <c r="MUQ124" s="216"/>
      <c r="MUR124" s="216"/>
      <c r="MUS124" s="216"/>
      <c r="MUT124" s="216"/>
      <c r="MUU124" s="216"/>
      <c r="MUV124" s="216"/>
      <c r="MUW124" s="216"/>
      <c r="MUX124" s="216"/>
      <c r="MUY124" s="216"/>
      <c r="MUZ124" s="216"/>
      <c r="MVA124" s="216"/>
      <c r="MVB124" s="216"/>
      <c r="MVC124" s="216"/>
      <c r="MVD124" s="216"/>
      <c r="MVE124" s="216"/>
      <c r="MVF124" s="216"/>
      <c r="MVG124" s="216"/>
      <c r="MVH124" s="216"/>
      <c r="MVI124" s="216"/>
      <c r="MVJ124" s="216"/>
      <c r="MVK124" s="216"/>
      <c r="MVL124" s="216"/>
      <c r="MVM124" s="216"/>
      <c r="MVN124" s="216"/>
      <c r="MVO124" s="216"/>
      <c r="MVP124" s="216"/>
      <c r="MVQ124" s="216"/>
      <c r="MVR124" s="216"/>
      <c r="MVS124" s="216"/>
      <c r="MVT124" s="216"/>
      <c r="MVU124" s="216"/>
      <c r="MVV124" s="216"/>
      <c r="MVW124" s="216"/>
      <c r="MVX124" s="216"/>
      <c r="MVY124" s="216"/>
      <c r="MVZ124" s="216"/>
      <c r="MWA124" s="216"/>
      <c r="MWB124" s="216"/>
      <c r="MWC124" s="216"/>
      <c r="MWD124" s="216"/>
      <c r="MWE124" s="216"/>
      <c r="MWF124" s="216"/>
      <c r="MWG124" s="216"/>
      <c r="MWH124" s="216"/>
      <c r="MWI124" s="216"/>
      <c r="MWJ124" s="216"/>
      <c r="MWK124" s="216"/>
      <c r="MWL124" s="216"/>
      <c r="MWM124" s="216"/>
      <c r="MWN124" s="216"/>
      <c r="MWO124" s="216"/>
      <c r="MWP124" s="216"/>
      <c r="MWQ124" s="216"/>
      <c r="MWR124" s="216"/>
      <c r="MWS124" s="216"/>
      <c r="MWT124" s="216"/>
      <c r="MWU124" s="216"/>
      <c r="MWV124" s="216"/>
      <c r="MWW124" s="216"/>
      <c r="MWX124" s="216"/>
      <c r="MWY124" s="216"/>
      <c r="MWZ124" s="216"/>
      <c r="MXA124" s="216"/>
      <c r="MXB124" s="216"/>
      <c r="MXC124" s="216"/>
      <c r="MXD124" s="216"/>
      <c r="MXE124" s="216"/>
      <c r="MXF124" s="216"/>
      <c r="MXG124" s="216"/>
      <c r="MXH124" s="216"/>
      <c r="MXI124" s="216"/>
      <c r="MXJ124" s="216"/>
      <c r="MXK124" s="216"/>
      <c r="MXL124" s="216"/>
      <c r="MXM124" s="216"/>
      <c r="MXN124" s="216"/>
      <c r="MXO124" s="216"/>
      <c r="MXP124" s="216"/>
      <c r="MXQ124" s="216"/>
      <c r="MXR124" s="216"/>
      <c r="MXS124" s="216"/>
      <c r="MXT124" s="216"/>
      <c r="MXU124" s="216"/>
      <c r="MXV124" s="216"/>
      <c r="MXW124" s="216"/>
      <c r="MXX124" s="216"/>
      <c r="MXY124" s="216"/>
      <c r="MXZ124" s="216"/>
      <c r="MYA124" s="216"/>
      <c r="MYB124" s="216"/>
      <c r="MYC124" s="216"/>
      <c r="MYD124" s="216"/>
      <c r="MYE124" s="216"/>
      <c r="MYF124" s="216"/>
      <c r="MYG124" s="216"/>
      <c r="MYH124" s="216"/>
      <c r="MYI124" s="216"/>
      <c r="MYJ124" s="216"/>
      <c r="MYK124" s="216"/>
      <c r="MYL124" s="216"/>
      <c r="MYM124" s="216"/>
      <c r="MYN124" s="216"/>
      <c r="MYO124" s="216"/>
      <c r="MYP124" s="216"/>
      <c r="MYQ124" s="216"/>
      <c r="MYR124" s="216"/>
      <c r="MYS124" s="216"/>
      <c r="MYT124" s="216"/>
      <c r="MYU124" s="216"/>
      <c r="MYV124" s="216"/>
      <c r="MYW124" s="216"/>
      <c r="MYX124" s="216"/>
      <c r="MYY124" s="216"/>
      <c r="MYZ124" s="216"/>
      <c r="MZA124" s="216"/>
      <c r="MZB124" s="216"/>
      <c r="MZC124" s="216"/>
      <c r="MZD124" s="216"/>
      <c r="MZE124" s="216"/>
      <c r="MZF124" s="216"/>
      <c r="MZG124" s="216"/>
      <c r="MZH124" s="216"/>
      <c r="MZI124" s="216"/>
      <c r="MZJ124" s="216"/>
      <c r="MZK124" s="216"/>
      <c r="MZL124" s="216"/>
      <c r="MZM124" s="216"/>
      <c r="MZN124" s="216"/>
      <c r="MZO124" s="216"/>
      <c r="MZP124" s="216"/>
      <c r="MZQ124" s="216"/>
      <c r="MZR124" s="216"/>
      <c r="MZS124" s="216"/>
      <c r="MZT124" s="216"/>
      <c r="MZU124" s="216"/>
      <c r="MZV124" s="216"/>
      <c r="MZW124" s="216"/>
      <c r="MZX124" s="216"/>
      <c r="MZY124" s="216"/>
      <c r="MZZ124" s="216"/>
      <c r="NAA124" s="216"/>
      <c r="NAB124" s="216"/>
      <c r="NAC124" s="216"/>
      <c r="NAD124" s="216"/>
      <c r="NAE124" s="216"/>
      <c r="NAF124" s="216"/>
      <c r="NAG124" s="216"/>
      <c r="NAH124" s="216"/>
      <c r="NAI124" s="216"/>
      <c r="NAJ124" s="216"/>
      <c r="NAK124" s="216"/>
      <c r="NAL124" s="216"/>
      <c r="NAM124" s="216"/>
      <c r="NAN124" s="216"/>
      <c r="NAO124" s="216"/>
      <c r="NAP124" s="216"/>
      <c r="NAQ124" s="216"/>
      <c r="NAR124" s="216"/>
      <c r="NAS124" s="216"/>
      <c r="NAT124" s="216"/>
      <c r="NAU124" s="216"/>
      <c r="NAV124" s="216"/>
      <c r="NAW124" s="216"/>
      <c r="NAX124" s="216"/>
      <c r="NAY124" s="216"/>
      <c r="NAZ124" s="216"/>
      <c r="NBA124" s="216"/>
      <c r="NBB124" s="216"/>
      <c r="NBC124" s="216"/>
      <c r="NBD124" s="216"/>
      <c r="NBE124" s="216"/>
      <c r="NBF124" s="216"/>
      <c r="NBG124" s="216"/>
      <c r="NBH124" s="216"/>
      <c r="NBI124" s="216"/>
      <c r="NBJ124" s="216"/>
      <c r="NBK124" s="216"/>
      <c r="NBL124" s="216"/>
      <c r="NBM124" s="216"/>
      <c r="NBN124" s="216"/>
      <c r="NBO124" s="216"/>
      <c r="NBP124" s="216"/>
      <c r="NBQ124" s="216"/>
      <c r="NBR124" s="216"/>
      <c r="NBS124" s="216"/>
      <c r="NBT124" s="216"/>
      <c r="NBU124" s="216"/>
      <c r="NBV124" s="216"/>
      <c r="NBW124" s="216"/>
      <c r="NBX124" s="216"/>
      <c r="NBY124" s="216"/>
      <c r="NBZ124" s="216"/>
      <c r="NCA124" s="216"/>
      <c r="NCB124" s="216"/>
      <c r="NCC124" s="216"/>
      <c r="NCD124" s="216"/>
      <c r="NCE124" s="216"/>
      <c r="NCF124" s="216"/>
      <c r="NCG124" s="216"/>
      <c r="NCH124" s="216"/>
      <c r="NCI124" s="216"/>
      <c r="NCJ124" s="216"/>
      <c r="NCK124" s="216"/>
      <c r="NCL124" s="216"/>
      <c r="NCM124" s="216"/>
      <c r="NCN124" s="216"/>
      <c r="NCO124" s="216"/>
      <c r="NCP124" s="216"/>
      <c r="NCQ124" s="216"/>
      <c r="NCR124" s="216"/>
      <c r="NCS124" s="216"/>
      <c r="NCT124" s="216"/>
      <c r="NCU124" s="216"/>
      <c r="NCV124" s="216"/>
      <c r="NCW124" s="216"/>
      <c r="NCX124" s="216"/>
      <c r="NCY124" s="216"/>
      <c r="NCZ124" s="216"/>
      <c r="NDA124" s="216"/>
      <c r="NDB124" s="216"/>
      <c r="NDC124" s="216"/>
      <c r="NDD124" s="216"/>
      <c r="NDE124" s="216"/>
      <c r="NDF124" s="216"/>
      <c r="NDG124" s="216"/>
      <c r="NDH124" s="216"/>
      <c r="NDI124" s="216"/>
      <c r="NDJ124" s="216"/>
      <c r="NDK124" s="216"/>
      <c r="NDL124" s="216"/>
      <c r="NDM124" s="216"/>
      <c r="NDN124" s="216"/>
      <c r="NDO124" s="216"/>
      <c r="NDP124" s="216"/>
      <c r="NDQ124" s="216"/>
      <c r="NDR124" s="216"/>
      <c r="NDS124" s="216"/>
      <c r="NDT124" s="216"/>
      <c r="NDU124" s="216"/>
      <c r="NDV124" s="216"/>
      <c r="NDW124" s="216"/>
      <c r="NDX124" s="216"/>
      <c r="NDY124" s="216"/>
      <c r="NDZ124" s="216"/>
      <c r="NEA124" s="216"/>
      <c r="NEB124" s="216"/>
      <c r="NEC124" s="216"/>
      <c r="NED124" s="216"/>
      <c r="NEE124" s="216"/>
      <c r="NEF124" s="216"/>
      <c r="NEG124" s="216"/>
      <c r="NEH124" s="216"/>
      <c r="NEI124" s="216"/>
      <c r="NEJ124" s="216"/>
      <c r="NEK124" s="216"/>
      <c r="NEL124" s="216"/>
      <c r="NEM124" s="216"/>
      <c r="NEN124" s="216"/>
      <c r="NEO124" s="216"/>
      <c r="NEP124" s="216"/>
      <c r="NEQ124" s="216"/>
      <c r="NER124" s="216"/>
      <c r="NES124" s="216"/>
      <c r="NET124" s="216"/>
      <c r="NEU124" s="216"/>
      <c r="NEV124" s="216"/>
      <c r="NEW124" s="216"/>
      <c r="NEX124" s="216"/>
      <c r="NEY124" s="216"/>
      <c r="NEZ124" s="216"/>
      <c r="NFA124" s="216"/>
      <c r="NFB124" s="216"/>
      <c r="NFC124" s="216"/>
      <c r="NFD124" s="216"/>
      <c r="NFE124" s="216"/>
      <c r="NFF124" s="216"/>
      <c r="NFG124" s="216"/>
      <c r="NFH124" s="216"/>
      <c r="NFI124" s="216"/>
      <c r="NFJ124" s="216"/>
      <c r="NFK124" s="216"/>
      <c r="NFL124" s="216"/>
      <c r="NFM124" s="216"/>
      <c r="NFN124" s="216"/>
      <c r="NFO124" s="216"/>
      <c r="NFP124" s="216"/>
      <c r="NFQ124" s="216"/>
      <c r="NFR124" s="216"/>
      <c r="NFS124" s="216"/>
      <c r="NFT124" s="216"/>
      <c r="NFU124" s="216"/>
      <c r="NFV124" s="216"/>
      <c r="NFW124" s="216"/>
      <c r="NFX124" s="216"/>
      <c r="NFY124" s="216"/>
      <c r="NFZ124" s="216"/>
      <c r="NGA124" s="216"/>
      <c r="NGB124" s="216"/>
      <c r="NGC124" s="216"/>
      <c r="NGD124" s="216"/>
      <c r="NGE124" s="216"/>
      <c r="NGF124" s="216"/>
      <c r="NGG124" s="216"/>
      <c r="NGH124" s="216"/>
      <c r="NGI124" s="216"/>
      <c r="NGJ124" s="216"/>
      <c r="NGK124" s="216"/>
      <c r="NGL124" s="216"/>
      <c r="NGM124" s="216"/>
      <c r="NGN124" s="216"/>
      <c r="NGO124" s="216"/>
      <c r="NGP124" s="216"/>
      <c r="NGQ124" s="216"/>
      <c r="NGR124" s="216"/>
      <c r="NGS124" s="216"/>
      <c r="NGT124" s="216"/>
      <c r="NGU124" s="216"/>
      <c r="NGV124" s="216"/>
      <c r="NGW124" s="216"/>
      <c r="NGX124" s="216"/>
      <c r="NGY124" s="216"/>
      <c r="NGZ124" s="216"/>
      <c r="NHA124" s="216"/>
      <c r="NHB124" s="216"/>
      <c r="NHC124" s="216"/>
      <c r="NHD124" s="216"/>
      <c r="NHE124" s="216"/>
      <c r="NHF124" s="216"/>
      <c r="NHG124" s="216"/>
      <c r="NHH124" s="216"/>
      <c r="NHI124" s="216"/>
      <c r="NHJ124" s="216"/>
      <c r="NHK124" s="216"/>
      <c r="NHL124" s="216"/>
      <c r="NHM124" s="216"/>
      <c r="NHN124" s="216"/>
      <c r="NHO124" s="216"/>
      <c r="NHP124" s="216"/>
      <c r="NHQ124" s="216"/>
      <c r="NHR124" s="216"/>
      <c r="NHS124" s="216"/>
      <c r="NHT124" s="216"/>
      <c r="NHU124" s="216"/>
      <c r="NHV124" s="216"/>
      <c r="NHW124" s="216"/>
      <c r="NHX124" s="216"/>
      <c r="NHY124" s="216"/>
      <c r="NHZ124" s="216"/>
      <c r="NIA124" s="216"/>
      <c r="NIB124" s="216"/>
      <c r="NIC124" s="216"/>
      <c r="NID124" s="216"/>
      <c r="NIE124" s="216"/>
      <c r="NIF124" s="216"/>
      <c r="NIG124" s="216"/>
      <c r="NIH124" s="216"/>
      <c r="NII124" s="216"/>
      <c r="NIJ124" s="216"/>
      <c r="NIK124" s="216"/>
      <c r="NIL124" s="216"/>
      <c r="NIM124" s="216"/>
      <c r="NIN124" s="216"/>
      <c r="NIO124" s="216"/>
      <c r="NIP124" s="216"/>
      <c r="NIQ124" s="216"/>
      <c r="NIR124" s="216"/>
      <c r="NIS124" s="216"/>
      <c r="NIT124" s="216"/>
      <c r="NIU124" s="216"/>
      <c r="NIV124" s="216"/>
      <c r="NIW124" s="216"/>
      <c r="NIX124" s="216"/>
      <c r="NIY124" s="216"/>
      <c r="NIZ124" s="216"/>
      <c r="NJA124" s="216"/>
      <c r="NJB124" s="216"/>
      <c r="NJC124" s="216"/>
      <c r="NJD124" s="216"/>
      <c r="NJE124" s="216"/>
      <c r="NJF124" s="216"/>
      <c r="NJG124" s="216"/>
      <c r="NJH124" s="216"/>
      <c r="NJI124" s="216"/>
      <c r="NJJ124" s="216"/>
      <c r="NJK124" s="216"/>
      <c r="NJL124" s="216"/>
      <c r="NJM124" s="216"/>
      <c r="NJN124" s="216"/>
      <c r="NJO124" s="216"/>
      <c r="NJP124" s="216"/>
      <c r="NJQ124" s="216"/>
      <c r="NJR124" s="216"/>
      <c r="NJS124" s="216"/>
      <c r="NJT124" s="216"/>
      <c r="NJU124" s="216"/>
      <c r="NJV124" s="216"/>
      <c r="NJW124" s="216"/>
      <c r="NJX124" s="216"/>
      <c r="NJY124" s="216"/>
      <c r="NJZ124" s="216"/>
      <c r="NKA124" s="216"/>
      <c r="NKB124" s="216"/>
      <c r="NKC124" s="216"/>
      <c r="NKD124" s="216"/>
      <c r="NKE124" s="216"/>
      <c r="NKF124" s="216"/>
      <c r="NKG124" s="216"/>
      <c r="NKH124" s="216"/>
      <c r="NKI124" s="216"/>
      <c r="NKJ124" s="216"/>
      <c r="NKK124" s="216"/>
      <c r="NKL124" s="216"/>
      <c r="NKM124" s="216"/>
      <c r="NKN124" s="216"/>
      <c r="NKO124" s="216"/>
      <c r="NKP124" s="216"/>
      <c r="NKQ124" s="216"/>
      <c r="NKR124" s="216"/>
      <c r="NKS124" s="216"/>
      <c r="NKT124" s="216"/>
      <c r="NKU124" s="216"/>
      <c r="NKV124" s="216"/>
      <c r="NKW124" s="216"/>
      <c r="NKX124" s="216"/>
      <c r="NKY124" s="216"/>
      <c r="NKZ124" s="216"/>
      <c r="NLA124" s="216"/>
      <c r="NLB124" s="216"/>
      <c r="NLC124" s="216"/>
      <c r="NLD124" s="216"/>
      <c r="NLE124" s="216"/>
      <c r="NLF124" s="216"/>
      <c r="NLG124" s="216"/>
      <c r="NLH124" s="216"/>
      <c r="NLI124" s="216"/>
      <c r="NLJ124" s="216"/>
      <c r="NLK124" s="216"/>
      <c r="NLL124" s="216"/>
      <c r="NLM124" s="216"/>
      <c r="NLN124" s="216"/>
      <c r="NLO124" s="216"/>
      <c r="NLP124" s="216"/>
      <c r="NLQ124" s="216"/>
      <c r="NLR124" s="216"/>
      <c r="NLS124" s="216"/>
      <c r="NLT124" s="216"/>
      <c r="NLU124" s="216"/>
      <c r="NLV124" s="216"/>
      <c r="NLW124" s="216"/>
      <c r="NLX124" s="216"/>
      <c r="NLY124" s="216"/>
      <c r="NLZ124" s="216"/>
      <c r="NMA124" s="216"/>
      <c r="NMB124" s="216"/>
      <c r="NMC124" s="216"/>
      <c r="NMD124" s="216"/>
      <c r="NME124" s="216"/>
      <c r="NMF124" s="216"/>
      <c r="NMG124" s="216"/>
      <c r="NMH124" s="216"/>
      <c r="NMI124" s="216"/>
      <c r="NMJ124" s="216"/>
      <c r="NMK124" s="216"/>
      <c r="NML124" s="216"/>
      <c r="NMM124" s="216"/>
      <c r="NMN124" s="216"/>
      <c r="NMO124" s="216"/>
      <c r="NMP124" s="216"/>
      <c r="NMQ124" s="216"/>
      <c r="NMR124" s="216"/>
      <c r="NMS124" s="216"/>
      <c r="NMT124" s="216"/>
      <c r="NMU124" s="216"/>
      <c r="NMV124" s="216"/>
      <c r="NMW124" s="216"/>
      <c r="NMX124" s="216"/>
      <c r="NMY124" s="216"/>
      <c r="NMZ124" s="216"/>
      <c r="NNA124" s="216"/>
      <c r="NNB124" s="216"/>
      <c r="NNC124" s="216"/>
      <c r="NND124" s="216"/>
      <c r="NNE124" s="216"/>
      <c r="NNF124" s="216"/>
      <c r="NNG124" s="216"/>
      <c r="NNH124" s="216"/>
      <c r="NNI124" s="216"/>
      <c r="NNJ124" s="216"/>
      <c r="NNK124" s="216"/>
      <c r="NNL124" s="216"/>
      <c r="NNM124" s="216"/>
      <c r="NNN124" s="216"/>
      <c r="NNO124" s="216"/>
      <c r="NNP124" s="216"/>
      <c r="NNQ124" s="216"/>
      <c r="NNR124" s="216"/>
      <c r="NNS124" s="216"/>
      <c r="NNT124" s="216"/>
      <c r="NNU124" s="216"/>
      <c r="NNV124" s="216"/>
      <c r="NNW124" s="216"/>
      <c r="NNX124" s="216"/>
      <c r="NNY124" s="216"/>
      <c r="NNZ124" s="216"/>
      <c r="NOA124" s="216"/>
      <c r="NOB124" s="216"/>
      <c r="NOC124" s="216"/>
      <c r="NOD124" s="216"/>
      <c r="NOE124" s="216"/>
      <c r="NOF124" s="216"/>
      <c r="NOG124" s="216"/>
      <c r="NOH124" s="216"/>
      <c r="NOI124" s="216"/>
      <c r="NOJ124" s="216"/>
      <c r="NOK124" s="216"/>
      <c r="NOL124" s="216"/>
      <c r="NOM124" s="216"/>
      <c r="NON124" s="216"/>
      <c r="NOO124" s="216"/>
      <c r="NOP124" s="216"/>
      <c r="NOQ124" s="216"/>
      <c r="NOR124" s="216"/>
      <c r="NOS124" s="216"/>
      <c r="NOT124" s="216"/>
      <c r="NOU124" s="216"/>
      <c r="NOV124" s="216"/>
      <c r="NOW124" s="216"/>
      <c r="NOX124" s="216"/>
      <c r="NOY124" s="216"/>
      <c r="NOZ124" s="216"/>
      <c r="NPA124" s="216"/>
      <c r="NPB124" s="216"/>
      <c r="NPC124" s="216"/>
      <c r="NPD124" s="216"/>
      <c r="NPE124" s="216"/>
      <c r="NPF124" s="216"/>
      <c r="NPG124" s="216"/>
      <c r="NPH124" s="216"/>
      <c r="NPI124" s="216"/>
      <c r="NPJ124" s="216"/>
      <c r="NPK124" s="216"/>
      <c r="NPL124" s="216"/>
      <c r="NPM124" s="216"/>
      <c r="NPN124" s="216"/>
      <c r="NPO124" s="216"/>
      <c r="NPP124" s="216"/>
      <c r="NPQ124" s="216"/>
      <c r="NPR124" s="216"/>
      <c r="NPS124" s="216"/>
      <c r="NPT124" s="216"/>
      <c r="NPU124" s="216"/>
      <c r="NPV124" s="216"/>
      <c r="NPW124" s="216"/>
      <c r="NPX124" s="216"/>
      <c r="NPY124" s="216"/>
      <c r="NPZ124" s="216"/>
      <c r="NQA124" s="216"/>
      <c r="NQB124" s="216"/>
      <c r="NQC124" s="216"/>
      <c r="NQD124" s="216"/>
      <c r="NQE124" s="216"/>
      <c r="NQF124" s="216"/>
      <c r="NQG124" s="216"/>
      <c r="NQH124" s="216"/>
      <c r="NQI124" s="216"/>
      <c r="NQJ124" s="216"/>
      <c r="NQK124" s="216"/>
      <c r="NQL124" s="216"/>
      <c r="NQM124" s="216"/>
      <c r="NQN124" s="216"/>
      <c r="NQO124" s="216"/>
      <c r="NQP124" s="216"/>
      <c r="NQQ124" s="216"/>
      <c r="NQR124" s="216"/>
      <c r="NQS124" s="216"/>
      <c r="NQT124" s="216"/>
      <c r="NQU124" s="216"/>
      <c r="NQV124" s="216"/>
      <c r="NQW124" s="216"/>
      <c r="NQX124" s="216"/>
      <c r="NQY124" s="216"/>
      <c r="NQZ124" s="216"/>
      <c r="NRA124" s="216"/>
      <c r="NRB124" s="216"/>
      <c r="NRC124" s="216"/>
      <c r="NRD124" s="216"/>
      <c r="NRE124" s="216"/>
      <c r="NRF124" s="216"/>
      <c r="NRG124" s="216"/>
      <c r="NRH124" s="216"/>
      <c r="NRI124" s="216"/>
      <c r="NRJ124" s="216"/>
      <c r="NRK124" s="216"/>
      <c r="NRL124" s="216"/>
      <c r="NRM124" s="216"/>
      <c r="NRN124" s="216"/>
      <c r="NRO124" s="216"/>
      <c r="NRP124" s="216"/>
      <c r="NRQ124" s="216"/>
      <c r="NRR124" s="216"/>
      <c r="NRS124" s="216"/>
      <c r="NRT124" s="216"/>
      <c r="NRU124" s="216"/>
      <c r="NRV124" s="216"/>
      <c r="NRW124" s="216"/>
      <c r="NRX124" s="216"/>
      <c r="NRY124" s="216"/>
      <c r="NRZ124" s="216"/>
      <c r="NSA124" s="216"/>
      <c r="NSB124" s="216"/>
      <c r="NSC124" s="216"/>
      <c r="NSD124" s="216"/>
      <c r="NSE124" s="216"/>
      <c r="NSF124" s="216"/>
      <c r="NSG124" s="216"/>
      <c r="NSH124" s="216"/>
      <c r="NSI124" s="216"/>
      <c r="NSJ124" s="216"/>
      <c r="NSK124" s="216"/>
      <c r="NSL124" s="216"/>
      <c r="NSM124" s="216"/>
      <c r="NSN124" s="216"/>
      <c r="NSO124" s="216"/>
      <c r="NSP124" s="216"/>
      <c r="NSQ124" s="216"/>
      <c r="NSR124" s="216"/>
      <c r="NSS124" s="216"/>
      <c r="NST124" s="216"/>
      <c r="NSU124" s="216"/>
      <c r="NSV124" s="216"/>
      <c r="NSW124" s="216"/>
      <c r="NSX124" s="216"/>
      <c r="NSY124" s="216"/>
      <c r="NSZ124" s="216"/>
      <c r="NTA124" s="216"/>
      <c r="NTB124" s="216"/>
      <c r="NTC124" s="216"/>
      <c r="NTD124" s="216"/>
      <c r="NTE124" s="216"/>
      <c r="NTF124" s="216"/>
      <c r="NTG124" s="216"/>
      <c r="NTH124" s="216"/>
      <c r="NTI124" s="216"/>
      <c r="NTJ124" s="216"/>
      <c r="NTK124" s="216"/>
      <c r="NTL124" s="216"/>
      <c r="NTM124" s="216"/>
      <c r="NTN124" s="216"/>
      <c r="NTO124" s="216"/>
      <c r="NTP124" s="216"/>
      <c r="NTQ124" s="216"/>
      <c r="NTR124" s="216"/>
      <c r="NTS124" s="216"/>
      <c r="NTT124" s="216"/>
      <c r="NTU124" s="216"/>
      <c r="NTV124" s="216"/>
      <c r="NTW124" s="216"/>
      <c r="NTX124" s="216"/>
      <c r="NTY124" s="216"/>
      <c r="NTZ124" s="216"/>
      <c r="NUA124" s="216"/>
      <c r="NUB124" s="216"/>
      <c r="NUC124" s="216"/>
      <c r="NUD124" s="216"/>
      <c r="NUE124" s="216"/>
      <c r="NUF124" s="216"/>
      <c r="NUG124" s="216"/>
      <c r="NUH124" s="216"/>
      <c r="NUI124" s="216"/>
      <c r="NUJ124" s="216"/>
      <c r="NUK124" s="216"/>
      <c r="NUL124" s="216"/>
      <c r="NUM124" s="216"/>
      <c r="NUN124" s="216"/>
      <c r="NUO124" s="216"/>
      <c r="NUP124" s="216"/>
      <c r="NUQ124" s="216"/>
      <c r="NUR124" s="216"/>
      <c r="NUS124" s="216"/>
      <c r="NUT124" s="216"/>
      <c r="NUU124" s="216"/>
      <c r="NUV124" s="216"/>
      <c r="NUW124" s="216"/>
      <c r="NUX124" s="216"/>
      <c r="NUY124" s="216"/>
      <c r="NUZ124" s="216"/>
      <c r="NVA124" s="216"/>
      <c r="NVB124" s="216"/>
      <c r="NVC124" s="216"/>
      <c r="NVD124" s="216"/>
      <c r="NVE124" s="216"/>
      <c r="NVF124" s="216"/>
      <c r="NVG124" s="216"/>
      <c r="NVH124" s="216"/>
      <c r="NVI124" s="216"/>
      <c r="NVJ124" s="216"/>
      <c r="NVK124" s="216"/>
      <c r="NVL124" s="216"/>
      <c r="NVM124" s="216"/>
      <c r="NVN124" s="216"/>
      <c r="NVO124" s="216"/>
      <c r="NVP124" s="216"/>
      <c r="NVQ124" s="216"/>
      <c r="NVR124" s="216"/>
      <c r="NVS124" s="216"/>
      <c r="NVT124" s="216"/>
      <c r="NVU124" s="216"/>
      <c r="NVV124" s="216"/>
      <c r="NVW124" s="216"/>
      <c r="NVX124" s="216"/>
      <c r="NVY124" s="216"/>
      <c r="NVZ124" s="216"/>
      <c r="NWA124" s="216"/>
      <c r="NWB124" s="216"/>
      <c r="NWC124" s="216"/>
      <c r="NWD124" s="216"/>
      <c r="NWE124" s="216"/>
      <c r="NWF124" s="216"/>
      <c r="NWG124" s="216"/>
      <c r="NWH124" s="216"/>
      <c r="NWI124" s="216"/>
      <c r="NWJ124" s="216"/>
      <c r="NWK124" s="216"/>
      <c r="NWL124" s="216"/>
      <c r="NWM124" s="216"/>
      <c r="NWN124" s="216"/>
      <c r="NWO124" s="216"/>
      <c r="NWP124" s="216"/>
      <c r="NWQ124" s="216"/>
      <c r="NWR124" s="216"/>
      <c r="NWS124" s="216"/>
      <c r="NWT124" s="216"/>
      <c r="NWU124" s="216"/>
      <c r="NWV124" s="216"/>
      <c r="NWW124" s="216"/>
      <c r="NWX124" s="216"/>
      <c r="NWY124" s="216"/>
      <c r="NWZ124" s="216"/>
      <c r="NXA124" s="216"/>
      <c r="NXB124" s="216"/>
      <c r="NXC124" s="216"/>
      <c r="NXD124" s="216"/>
      <c r="NXE124" s="216"/>
      <c r="NXF124" s="216"/>
      <c r="NXG124" s="216"/>
      <c r="NXH124" s="216"/>
      <c r="NXI124" s="216"/>
      <c r="NXJ124" s="216"/>
      <c r="NXK124" s="216"/>
      <c r="NXL124" s="216"/>
      <c r="NXM124" s="216"/>
      <c r="NXN124" s="216"/>
      <c r="NXO124" s="216"/>
      <c r="NXP124" s="216"/>
      <c r="NXQ124" s="216"/>
      <c r="NXR124" s="216"/>
      <c r="NXS124" s="216"/>
      <c r="NXT124" s="216"/>
      <c r="NXU124" s="216"/>
      <c r="NXV124" s="216"/>
      <c r="NXW124" s="216"/>
      <c r="NXX124" s="216"/>
      <c r="NXY124" s="216"/>
      <c r="NXZ124" s="216"/>
      <c r="NYA124" s="216"/>
      <c r="NYB124" s="216"/>
      <c r="NYC124" s="216"/>
      <c r="NYD124" s="216"/>
      <c r="NYE124" s="216"/>
      <c r="NYF124" s="216"/>
      <c r="NYG124" s="216"/>
      <c r="NYH124" s="216"/>
      <c r="NYI124" s="216"/>
      <c r="NYJ124" s="216"/>
      <c r="NYK124" s="216"/>
      <c r="NYL124" s="216"/>
      <c r="NYM124" s="216"/>
      <c r="NYN124" s="216"/>
      <c r="NYO124" s="216"/>
      <c r="NYP124" s="216"/>
      <c r="NYQ124" s="216"/>
      <c r="NYR124" s="216"/>
      <c r="NYS124" s="216"/>
      <c r="NYT124" s="216"/>
      <c r="NYU124" s="216"/>
      <c r="NYV124" s="216"/>
      <c r="NYW124" s="216"/>
      <c r="NYX124" s="216"/>
      <c r="NYY124" s="216"/>
      <c r="NYZ124" s="216"/>
      <c r="NZA124" s="216"/>
      <c r="NZB124" s="216"/>
      <c r="NZC124" s="216"/>
      <c r="NZD124" s="216"/>
      <c r="NZE124" s="216"/>
      <c r="NZF124" s="216"/>
      <c r="NZG124" s="216"/>
      <c r="NZH124" s="216"/>
      <c r="NZI124" s="216"/>
      <c r="NZJ124" s="216"/>
      <c r="NZK124" s="216"/>
      <c r="NZL124" s="216"/>
      <c r="NZM124" s="216"/>
      <c r="NZN124" s="216"/>
      <c r="NZO124" s="216"/>
      <c r="NZP124" s="216"/>
      <c r="NZQ124" s="216"/>
      <c r="NZR124" s="216"/>
      <c r="NZS124" s="216"/>
      <c r="NZT124" s="216"/>
      <c r="NZU124" s="216"/>
      <c r="NZV124" s="216"/>
      <c r="NZW124" s="216"/>
      <c r="NZX124" s="216"/>
      <c r="NZY124" s="216"/>
      <c r="NZZ124" s="216"/>
      <c r="OAA124" s="216"/>
      <c r="OAB124" s="216"/>
      <c r="OAC124" s="216"/>
      <c r="OAD124" s="216"/>
      <c r="OAE124" s="216"/>
      <c r="OAF124" s="216"/>
      <c r="OAG124" s="216"/>
      <c r="OAH124" s="216"/>
      <c r="OAI124" s="216"/>
      <c r="OAJ124" s="216"/>
      <c r="OAK124" s="216"/>
      <c r="OAL124" s="216"/>
      <c r="OAM124" s="216"/>
      <c r="OAN124" s="216"/>
      <c r="OAO124" s="216"/>
      <c r="OAP124" s="216"/>
      <c r="OAQ124" s="216"/>
      <c r="OAR124" s="216"/>
      <c r="OAS124" s="216"/>
      <c r="OAT124" s="216"/>
      <c r="OAU124" s="216"/>
      <c r="OAV124" s="216"/>
      <c r="OAW124" s="216"/>
      <c r="OAX124" s="216"/>
      <c r="OAY124" s="216"/>
      <c r="OAZ124" s="216"/>
      <c r="OBA124" s="216"/>
      <c r="OBB124" s="216"/>
      <c r="OBC124" s="216"/>
      <c r="OBD124" s="216"/>
      <c r="OBE124" s="216"/>
      <c r="OBF124" s="216"/>
      <c r="OBG124" s="216"/>
      <c r="OBH124" s="216"/>
      <c r="OBI124" s="216"/>
      <c r="OBJ124" s="216"/>
      <c r="OBK124" s="216"/>
      <c r="OBL124" s="216"/>
      <c r="OBM124" s="216"/>
      <c r="OBN124" s="216"/>
      <c r="OBO124" s="216"/>
      <c r="OBP124" s="216"/>
      <c r="OBQ124" s="216"/>
      <c r="OBR124" s="216"/>
      <c r="OBS124" s="216"/>
      <c r="OBT124" s="216"/>
      <c r="OBU124" s="216"/>
      <c r="OBV124" s="216"/>
      <c r="OBW124" s="216"/>
      <c r="OBX124" s="216"/>
      <c r="OBY124" s="216"/>
      <c r="OBZ124" s="216"/>
      <c r="OCA124" s="216"/>
      <c r="OCB124" s="216"/>
      <c r="OCC124" s="216"/>
      <c r="OCD124" s="216"/>
      <c r="OCE124" s="216"/>
      <c r="OCF124" s="216"/>
      <c r="OCG124" s="216"/>
      <c r="OCH124" s="216"/>
      <c r="OCI124" s="216"/>
      <c r="OCJ124" s="216"/>
      <c r="OCK124" s="216"/>
      <c r="OCL124" s="216"/>
      <c r="OCM124" s="216"/>
      <c r="OCN124" s="216"/>
      <c r="OCO124" s="216"/>
      <c r="OCP124" s="216"/>
      <c r="OCQ124" s="216"/>
      <c r="OCR124" s="216"/>
      <c r="OCS124" s="216"/>
      <c r="OCT124" s="216"/>
      <c r="OCU124" s="216"/>
      <c r="OCV124" s="216"/>
      <c r="OCW124" s="216"/>
      <c r="OCX124" s="216"/>
      <c r="OCY124" s="216"/>
      <c r="OCZ124" s="216"/>
      <c r="ODA124" s="216"/>
      <c r="ODB124" s="216"/>
      <c r="ODC124" s="216"/>
      <c r="ODD124" s="216"/>
      <c r="ODE124" s="216"/>
      <c r="ODF124" s="216"/>
      <c r="ODG124" s="216"/>
      <c r="ODH124" s="216"/>
      <c r="ODI124" s="216"/>
      <c r="ODJ124" s="216"/>
      <c r="ODK124" s="216"/>
      <c r="ODL124" s="216"/>
      <c r="ODM124" s="216"/>
      <c r="ODN124" s="216"/>
      <c r="ODO124" s="216"/>
      <c r="ODP124" s="216"/>
      <c r="ODQ124" s="216"/>
      <c r="ODR124" s="216"/>
      <c r="ODS124" s="216"/>
      <c r="ODT124" s="216"/>
      <c r="ODU124" s="216"/>
      <c r="ODV124" s="216"/>
      <c r="ODW124" s="216"/>
      <c r="ODX124" s="216"/>
      <c r="ODY124" s="216"/>
      <c r="ODZ124" s="216"/>
      <c r="OEA124" s="216"/>
      <c r="OEB124" s="216"/>
      <c r="OEC124" s="216"/>
      <c r="OED124" s="216"/>
      <c r="OEE124" s="216"/>
      <c r="OEF124" s="216"/>
      <c r="OEG124" s="216"/>
      <c r="OEH124" s="216"/>
      <c r="OEI124" s="216"/>
      <c r="OEJ124" s="216"/>
      <c r="OEK124" s="216"/>
      <c r="OEL124" s="216"/>
      <c r="OEM124" s="216"/>
      <c r="OEN124" s="216"/>
      <c r="OEO124" s="216"/>
      <c r="OEP124" s="216"/>
      <c r="OEQ124" s="216"/>
      <c r="OER124" s="216"/>
      <c r="OES124" s="216"/>
      <c r="OET124" s="216"/>
      <c r="OEU124" s="216"/>
      <c r="OEV124" s="216"/>
      <c r="OEW124" s="216"/>
      <c r="OEX124" s="216"/>
      <c r="OEY124" s="216"/>
      <c r="OEZ124" s="216"/>
      <c r="OFA124" s="216"/>
      <c r="OFB124" s="216"/>
      <c r="OFC124" s="216"/>
      <c r="OFD124" s="216"/>
      <c r="OFE124" s="216"/>
      <c r="OFF124" s="216"/>
      <c r="OFG124" s="216"/>
      <c r="OFH124" s="216"/>
      <c r="OFI124" s="216"/>
      <c r="OFJ124" s="216"/>
      <c r="OFK124" s="216"/>
      <c r="OFL124" s="216"/>
      <c r="OFM124" s="216"/>
      <c r="OFN124" s="216"/>
      <c r="OFO124" s="216"/>
      <c r="OFP124" s="216"/>
      <c r="OFQ124" s="216"/>
      <c r="OFR124" s="216"/>
      <c r="OFS124" s="216"/>
      <c r="OFT124" s="216"/>
      <c r="OFU124" s="216"/>
      <c r="OFV124" s="216"/>
      <c r="OFW124" s="216"/>
      <c r="OFX124" s="216"/>
      <c r="OFY124" s="216"/>
      <c r="OFZ124" s="216"/>
      <c r="OGA124" s="216"/>
      <c r="OGB124" s="216"/>
      <c r="OGC124" s="216"/>
      <c r="OGD124" s="216"/>
      <c r="OGE124" s="216"/>
      <c r="OGF124" s="216"/>
      <c r="OGG124" s="216"/>
      <c r="OGH124" s="216"/>
      <c r="OGI124" s="216"/>
      <c r="OGJ124" s="216"/>
      <c r="OGK124" s="216"/>
      <c r="OGL124" s="216"/>
      <c r="OGM124" s="216"/>
      <c r="OGN124" s="216"/>
      <c r="OGO124" s="216"/>
      <c r="OGP124" s="216"/>
      <c r="OGQ124" s="216"/>
      <c r="OGR124" s="216"/>
      <c r="OGS124" s="216"/>
      <c r="OGT124" s="216"/>
      <c r="OGU124" s="216"/>
      <c r="OGV124" s="216"/>
      <c r="OGW124" s="216"/>
      <c r="OGX124" s="216"/>
      <c r="OGY124" s="216"/>
      <c r="OGZ124" s="216"/>
      <c r="OHA124" s="216"/>
      <c r="OHB124" s="216"/>
      <c r="OHC124" s="216"/>
      <c r="OHD124" s="216"/>
      <c r="OHE124" s="216"/>
      <c r="OHF124" s="216"/>
      <c r="OHG124" s="216"/>
      <c r="OHH124" s="216"/>
      <c r="OHI124" s="216"/>
      <c r="OHJ124" s="216"/>
      <c r="OHK124" s="216"/>
      <c r="OHL124" s="216"/>
      <c r="OHM124" s="216"/>
      <c r="OHN124" s="216"/>
      <c r="OHO124" s="216"/>
      <c r="OHP124" s="216"/>
      <c r="OHQ124" s="216"/>
      <c r="OHR124" s="216"/>
      <c r="OHS124" s="216"/>
      <c r="OHT124" s="216"/>
      <c r="OHU124" s="216"/>
      <c r="OHV124" s="216"/>
      <c r="OHW124" s="216"/>
      <c r="OHX124" s="216"/>
      <c r="OHY124" s="216"/>
      <c r="OHZ124" s="216"/>
      <c r="OIA124" s="216"/>
      <c r="OIB124" s="216"/>
      <c r="OIC124" s="216"/>
      <c r="OID124" s="216"/>
      <c r="OIE124" s="216"/>
      <c r="OIF124" s="216"/>
      <c r="OIG124" s="216"/>
      <c r="OIH124" s="216"/>
      <c r="OII124" s="216"/>
      <c r="OIJ124" s="216"/>
      <c r="OIK124" s="216"/>
      <c r="OIL124" s="216"/>
      <c r="OIM124" s="216"/>
      <c r="OIN124" s="216"/>
      <c r="OIO124" s="216"/>
      <c r="OIP124" s="216"/>
      <c r="OIQ124" s="216"/>
      <c r="OIR124" s="216"/>
      <c r="OIS124" s="216"/>
      <c r="OIT124" s="216"/>
      <c r="OIU124" s="216"/>
      <c r="OIV124" s="216"/>
      <c r="OIW124" s="216"/>
      <c r="OIX124" s="216"/>
      <c r="OIY124" s="216"/>
      <c r="OIZ124" s="216"/>
      <c r="OJA124" s="216"/>
      <c r="OJB124" s="216"/>
      <c r="OJC124" s="216"/>
      <c r="OJD124" s="216"/>
      <c r="OJE124" s="216"/>
      <c r="OJF124" s="216"/>
      <c r="OJG124" s="216"/>
      <c r="OJH124" s="216"/>
      <c r="OJI124" s="216"/>
      <c r="OJJ124" s="216"/>
      <c r="OJK124" s="216"/>
      <c r="OJL124" s="216"/>
      <c r="OJM124" s="216"/>
      <c r="OJN124" s="216"/>
      <c r="OJO124" s="216"/>
      <c r="OJP124" s="216"/>
      <c r="OJQ124" s="216"/>
      <c r="OJR124" s="216"/>
      <c r="OJS124" s="216"/>
      <c r="OJT124" s="216"/>
      <c r="OJU124" s="216"/>
      <c r="OJV124" s="216"/>
      <c r="OJW124" s="216"/>
      <c r="OJX124" s="216"/>
      <c r="OJY124" s="216"/>
      <c r="OJZ124" s="216"/>
      <c r="OKA124" s="216"/>
      <c r="OKB124" s="216"/>
      <c r="OKC124" s="216"/>
      <c r="OKD124" s="216"/>
      <c r="OKE124" s="216"/>
      <c r="OKF124" s="216"/>
      <c r="OKG124" s="216"/>
      <c r="OKH124" s="216"/>
      <c r="OKI124" s="216"/>
      <c r="OKJ124" s="216"/>
      <c r="OKK124" s="216"/>
      <c r="OKL124" s="216"/>
      <c r="OKM124" s="216"/>
      <c r="OKN124" s="216"/>
      <c r="OKO124" s="216"/>
      <c r="OKP124" s="216"/>
      <c r="OKQ124" s="216"/>
      <c r="OKR124" s="216"/>
      <c r="OKS124" s="216"/>
      <c r="OKT124" s="216"/>
      <c r="OKU124" s="216"/>
      <c r="OKV124" s="216"/>
      <c r="OKW124" s="216"/>
      <c r="OKX124" s="216"/>
      <c r="OKY124" s="216"/>
      <c r="OKZ124" s="216"/>
      <c r="OLA124" s="216"/>
      <c r="OLB124" s="216"/>
      <c r="OLC124" s="216"/>
      <c r="OLD124" s="216"/>
      <c r="OLE124" s="216"/>
      <c r="OLF124" s="216"/>
      <c r="OLG124" s="216"/>
      <c r="OLH124" s="216"/>
      <c r="OLI124" s="216"/>
      <c r="OLJ124" s="216"/>
      <c r="OLK124" s="216"/>
      <c r="OLL124" s="216"/>
      <c r="OLM124" s="216"/>
      <c r="OLN124" s="216"/>
      <c r="OLO124" s="216"/>
      <c r="OLP124" s="216"/>
      <c r="OLQ124" s="216"/>
      <c r="OLR124" s="216"/>
      <c r="OLS124" s="216"/>
      <c r="OLT124" s="216"/>
      <c r="OLU124" s="216"/>
      <c r="OLV124" s="216"/>
      <c r="OLW124" s="216"/>
      <c r="OLX124" s="216"/>
      <c r="OLY124" s="216"/>
      <c r="OLZ124" s="216"/>
      <c r="OMA124" s="216"/>
      <c r="OMB124" s="216"/>
      <c r="OMC124" s="216"/>
      <c r="OMD124" s="216"/>
      <c r="OME124" s="216"/>
      <c r="OMF124" s="216"/>
      <c r="OMG124" s="216"/>
      <c r="OMH124" s="216"/>
      <c r="OMI124" s="216"/>
      <c r="OMJ124" s="216"/>
      <c r="OMK124" s="216"/>
      <c r="OML124" s="216"/>
      <c r="OMM124" s="216"/>
      <c r="OMN124" s="216"/>
      <c r="OMO124" s="216"/>
      <c r="OMP124" s="216"/>
      <c r="OMQ124" s="216"/>
      <c r="OMR124" s="216"/>
      <c r="OMS124" s="216"/>
      <c r="OMT124" s="216"/>
      <c r="OMU124" s="216"/>
      <c r="OMV124" s="216"/>
      <c r="OMW124" s="216"/>
      <c r="OMX124" s="216"/>
      <c r="OMY124" s="216"/>
      <c r="OMZ124" s="216"/>
      <c r="ONA124" s="216"/>
      <c r="ONB124" s="216"/>
      <c r="ONC124" s="216"/>
      <c r="OND124" s="216"/>
      <c r="ONE124" s="216"/>
      <c r="ONF124" s="216"/>
      <c r="ONG124" s="216"/>
      <c r="ONH124" s="216"/>
      <c r="ONI124" s="216"/>
      <c r="ONJ124" s="216"/>
      <c r="ONK124" s="216"/>
      <c r="ONL124" s="216"/>
      <c r="ONM124" s="216"/>
      <c r="ONN124" s="216"/>
      <c r="ONO124" s="216"/>
      <c r="ONP124" s="216"/>
      <c r="ONQ124" s="216"/>
      <c r="ONR124" s="216"/>
      <c r="ONS124" s="216"/>
      <c r="ONT124" s="216"/>
      <c r="ONU124" s="216"/>
      <c r="ONV124" s="216"/>
      <c r="ONW124" s="216"/>
      <c r="ONX124" s="216"/>
      <c r="ONY124" s="216"/>
      <c r="ONZ124" s="216"/>
      <c r="OOA124" s="216"/>
      <c r="OOB124" s="216"/>
      <c r="OOC124" s="216"/>
      <c r="OOD124" s="216"/>
      <c r="OOE124" s="216"/>
      <c r="OOF124" s="216"/>
      <c r="OOG124" s="216"/>
      <c r="OOH124" s="216"/>
      <c r="OOI124" s="216"/>
      <c r="OOJ124" s="216"/>
      <c r="OOK124" s="216"/>
      <c r="OOL124" s="216"/>
      <c r="OOM124" s="216"/>
      <c r="OON124" s="216"/>
      <c r="OOO124" s="216"/>
      <c r="OOP124" s="216"/>
      <c r="OOQ124" s="216"/>
      <c r="OOR124" s="216"/>
      <c r="OOS124" s="216"/>
      <c r="OOT124" s="216"/>
      <c r="OOU124" s="216"/>
      <c r="OOV124" s="216"/>
      <c r="OOW124" s="216"/>
      <c r="OOX124" s="216"/>
      <c r="OOY124" s="216"/>
      <c r="OOZ124" s="216"/>
      <c r="OPA124" s="216"/>
      <c r="OPB124" s="216"/>
      <c r="OPC124" s="216"/>
      <c r="OPD124" s="216"/>
      <c r="OPE124" s="216"/>
      <c r="OPF124" s="216"/>
      <c r="OPG124" s="216"/>
      <c r="OPH124" s="216"/>
      <c r="OPI124" s="216"/>
      <c r="OPJ124" s="216"/>
      <c r="OPK124" s="216"/>
      <c r="OPL124" s="216"/>
      <c r="OPM124" s="216"/>
      <c r="OPN124" s="216"/>
      <c r="OPO124" s="216"/>
      <c r="OPP124" s="216"/>
      <c r="OPQ124" s="216"/>
      <c r="OPR124" s="216"/>
      <c r="OPS124" s="216"/>
      <c r="OPT124" s="216"/>
      <c r="OPU124" s="216"/>
      <c r="OPV124" s="216"/>
      <c r="OPW124" s="216"/>
      <c r="OPX124" s="216"/>
      <c r="OPY124" s="216"/>
      <c r="OPZ124" s="216"/>
      <c r="OQA124" s="216"/>
      <c r="OQB124" s="216"/>
      <c r="OQC124" s="216"/>
      <c r="OQD124" s="216"/>
      <c r="OQE124" s="216"/>
      <c r="OQF124" s="216"/>
      <c r="OQG124" s="216"/>
      <c r="OQH124" s="216"/>
      <c r="OQI124" s="216"/>
      <c r="OQJ124" s="216"/>
      <c r="OQK124" s="216"/>
      <c r="OQL124" s="216"/>
      <c r="OQM124" s="216"/>
      <c r="OQN124" s="216"/>
      <c r="OQO124" s="216"/>
      <c r="OQP124" s="216"/>
      <c r="OQQ124" s="216"/>
      <c r="OQR124" s="216"/>
      <c r="OQS124" s="216"/>
      <c r="OQT124" s="216"/>
      <c r="OQU124" s="216"/>
      <c r="OQV124" s="216"/>
      <c r="OQW124" s="216"/>
      <c r="OQX124" s="216"/>
      <c r="OQY124" s="216"/>
      <c r="OQZ124" s="216"/>
      <c r="ORA124" s="216"/>
      <c r="ORB124" s="216"/>
      <c r="ORC124" s="216"/>
      <c r="ORD124" s="216"/>
      <c r="ORE124" s="216"/>
      <c r="ORF124" s="216"/>
      <c r="ORG124" s="216"/>
      <c r="ORH124" s="216"/>
      <c r="ORI124" s="216"/>
      <c r="ORJ124" s="216"/>
      <c r="ORK124" s="216"/>
      <c r="ORL124" s="216"/>
      <c r="ORM124" s="216"/>
      <c r="ORN124" s="216"/>
      <c r="ORO124" s="216"/>
      <c r="ORP124" s="216"/>
      <c r="ORQ124" s="216"/>
      <c r="ORR124" s="216"/>
      <c r="ORS124" s="216"/>
      <c r="ORT124" s="216"/>
      <c r="ORU124" s="216"/>
      <c r="ORV124" s="216"/>
      <c r="ORW124" s="216"/>
      <c r="ORX124" s="216"/>
      <c r="ORY124" s="216"/>
      <c r="ORZ124" s="216"/>
      <c r="OSA124" s="216"/>
      <c r="OSB124" s="216"/>
      <c r="OSC124" s="216"/>
      <c r="OSD124" s="216"/>
      <c r="OSE124" s="216"/>
      <c r="OSF124" s="216"/>
      <c r="OSG124" s="216"/>
      <c r="OSH124" s="216"/>
      <c r="OSI124" s="216"/>
      <c r="OSJ124" s="216"/>
      <c r="OSK124" s="216"/>
      <c r="OSL124" s="216"/>
      <c r="OSM124" s="216"/>
      <c r="OSN124" s="216"/>
      <c r="OSO124" s="216"/>
      <c r="OSP124" s="216"/>
      <c r="OSQ124" s="216"/>
      <c r="OSR124" s="216"/>
      <c r="OSS124" s="216"/>
      <c r="OST124" s="216"/>
      <c r="OSU124" s="216"/>
      <c r="OSV124" s="216"/>
      <c r="OSW124" s="216"/>
      <c r="OSX124" s="216"/>
      <c r="OSY124" s="216"/>
      <c r="OSZ124" s="216"/>
      <c r="OTA124" s="216"/>
      <c r="OTB124" s="216"/>
      <c r="OTC124" s="216"/>
      <c r="OTD124" s="216"/>
      <c r="OTE124" s="216"/>
      <c r="OTF124" s="216"/>
      <c r="OTG124" s="216"/>
      <c r="OTH124" s="216"/>
      <c r="OTI124" s="216"/>
      <c r="OTJ124" s="216"/>
      <c r="OTK124" s="216"/>
      <c r="OTL124" s="216"/>
      <c r="OTM124" s="216"/>
      <c r="OTN124" s="216"/>
      <c r="OTO124" s="216"/>
      <c r="OTP124" s="216"/>
      <c r="OTQ124" s="216"/>
      <c r="OTR124" s="216"/>
      <c r="OTS124" s="216"/>
      <c r="OTT124" s="216"/>
      <c r="OTU124" s="216"/>
      <c r="OTV124" s="216"/>
      <c r="OTW124" s="216"/>
      <c r="OTX124" s="216"/>
      <c r="OTY124" s="216"/>
      <c r="OTZ124" s="216"/>
      <c r="OUA124" s="216"/>
      <c r="OUB124" s="216"/>
      <c r="OUC124" s="216"/>
      <c r="OUD124" s="216"/>
      <c r="OUE124" s="216"/>
      <c r="OUF124" s="216"/>
      <c r="OUG124" s="216"/>
      <c r="OUH124" s="216"/>
      <c r="OUI124" s="216"/>
      <c r="OUJ124" s="216"/>
      <c r="OUK124" s="216"/>
      <c r="OUL124" s="216"/>
      <c r="OUM124" s="216"/>
      <c r="OUN124" s="216"/>
      <c r="OUO124" s="216"/>
      <c r="OUP124" s="216"/>
      <c r="OUQ124" s="216"/>
      <c r="OUR124" s="216"/>
      <c r="OUS124" s="216"/>
      <c r="OUT124" s="216"/>
      <c r="OUU124" s="216"/>
      <c r="OUV124" s="216"/>
      <c r="OUW124" s="216"/>
      <c r="OUX124" s="216"/>
      <c r="OUY124" s="216"/>
      <c r="OUZ124" s="216"/>
      <c r="OVA124" s="216"/>
      <c r="OVB124" s="216"/>
      <c r="OVC124" s="216"/>
      <c r="OVD124" s="216"/>
      <c r="OVE124" s="216"/>
      <c r="OVF124" s="216"/>
      <c r="OVG124" s="216"/>
      <c r="OVH124" s="216"/>
      <c r="OVI124" s="216"/>
      <c r="OVJ124" s="216"/>
      <c r="OVK124" s="216"/>
      <c r="OVL124" s="216"/>
      <c r="OVM124" s="216"/>
      <c r="OVN124" s="216"/>
      <c r="OVO124" s="216"/>
      <c r="OVP124" s="216"/>
      <c r="OVQ124" s="216"/>
      <c r="OVR124" s="216"/>
      <c r="OVS124" s="216"/>
      <c r="OVT124" s="216"/>
      <c r="OVU124" s="216"/>
      <c r="OVV124" s="216"/>
      <c r="OVW124" s="216"/>
      <c r="OVX124" s="216"/>
      <c r="OVY124" s="216"/>
      <c r="OVZ124" s="216"/>
      <c r="OWA124" s="216"/>
      <c r="OWB124" s="216"/>
      <c r="OWC124" s="216"/>
      <c r="OWD124" s="216"/>
      <c r="OWE124" s="216"/>
      <c r="OWF124" s="216"/>
      <c r="OWG124" s="216"/>
      <c r="OWH124" s="216"/>
      <c r="OWI124" s="216"/>
      <c r="OWJ124" s="216"/>
      <c r="OWK124" s="216"/>
      <c r="OWL124" s="216"/>
      <c r="OWM124" s="216"/>
      <c r="OWN124" s="216"/>
      <c r="OWO124" s="216"/>
      <c r="OWP124" s="216"/>
      <c r="OWQ124" s="216"/>
      <c r="OWR124" s="216"/>
      <c r="OWS124" s="216"/>
      <c r="OWT124" s="216"/>
      <c r="OWU124" s="216"/>
      <c r="OWV124" s="216"/>
      <c r="OWW124" s="216"/>
      <c r="OWX124" s="216"/>
      <c r="OWY124" s="216"/>
      <c r="OWZ124" s="216"/>
      <c r="OXA124" s="216"/>
      <c r="OXB124" s="216"/>
      <c r="OXC124" s="216"/>
      <c r="OXD124" s="216"/>
      <c r="OXE124" s="216"/>
      <c r="OXF124" s="216"/>
      <c r="OXG124" s="216"/>
      <c r="OXH124" s="216"/>
      <c r="OXI124" s="216"/>
      <c r="OXJ124" s="216"/>
      <c r="OXK124" s="216"/>
      <c r="OXL124" s="216"/>
      <c r="OXM124" s="216"/>
      <c r="OXN124" s="216"/>
      <c r="OXO124" s="216"/>
      <c r="OXP124" s="216"/>
      <c r="OXQ124" s="216"/>
      <c r="OXR124" s="216"/>
      <c r="OXS124" s="216"/>
      <c r="OXT124" s="216"/>
      <c r="OXU124" s="216"/>
      <c r="OXV124" s="216"/>
      <c r="OXW124" s="216"/>
      <c r="OXX124" s="216"/>
      <c r="OXY124" s="216"/>
      <c r="OXZ124" s="216"/>
      <c r="OYA124" s="216"/>
      <c r="OYB124" s="216"/>
      <c r="OYC124" s="216"/>
      <c r="OYD124" s="216"/>
      <c r="OYE124" s="216"/>
      <c r="OYF124" s="216"/>
      <c r="OYG124" s="216"/>
      <c r="OYH124" s="216"/>
      <c r="OYI124" s="216"/>
      <c r="OYJ124" s="216"/>
      <c r="OYK124" s="216"/>
      <c r="OYL124" s="216"/>
      <c r="OYM124" s="216"/>
      <c r="OYN124" s="216"/>
      <c r="OYO124" s="216"/>
      <c r="OYP124" s="216"/>
      <c r="OYQ124" s="216"/>
      <c r="OYR124" s="216"/>
      <c r="OYS124" s="216"/>
      <c r="OYT124" s="216"/>
      <c r="OYU124" s="216"/>
      <c r="OYV124" s="216"/>
      <c r="OYW124" s="216"/>
      <c r="OYX124" s="216"/>
      <c r="OYY124" s="216"/>
      <c r="OYZ124" s="216"/>
      <c r="OZA124" s="216"/>
      <c r="OZB124" s="216"/>
      <c r="OZC124" s="216"/>
      <c r="OZD124" s="216"/>
      <c r="OZE124" s="216"/>
      <c r="OZF124" s="216"/>
      <c r="OZG124" s="216"/>
      <c r="OZH124" s="216"/>
      <c r="OZI124" s="216"/>
      <c r="OZJ124" s="216"/>
      <c r="OZK124" s="216"/>
      <c r="OZL124" s="216"/>
      <c r="OZM124" s="216"/>
      <c r="OZN124" s="216"/>
      <c r="OZO124" s="216"/>
      <c r="OZP124" s="216"/>
      <c r="OZQ124" s="216"/>
      <c r="OZR124" s="216"/>
      <c r="OZS124" s="216"/>
      <c r="OZT124" s="216"/>
      <c r="OZU124" s="216"/>
      <c r="OZV124" s="216"/>
      <c r="OZW124" s="216"/>
      <c r="OZX124" s="216"/>
      <c r="OZY124" s="216"/>
      <c r="OZZ124" s="216"/>
      <c r="PAA124" s="216"/>
      <c r="PAB124" s="216"/>
      <c r="PAC124" s="216"/>
      <c r="PAD124" s="216"/>
      <c r="PAE124" s="216"/>
      <c r="PAF124" s="216"/>
      <c r="PAG124" s="216"/>
      <c r="PAH124" s="216"/>
      <c r="PAI124" s="216"/>
      <c r="PAJ124" s="216"/>
      <c r="PAK124" s="216"/>
      <c r="PAL124" s="216"/>
      <c r="PAM124" s="216"/>
      <c r="PAN124" s="216"/>
      <c r="PAO124" s="216"/>
      <c r="PAP124" s="216"/>
      <c r="PAQ124" s="216"/>
      <c r="PAR124" s="216"/>
      <c r="PAS124" s="216"/>
      <c r="PAT124" s="216"/>
      <c r="PAU124" s="216"/>
      <c r="PAV124" s="216"/>
      <c r="PAW124" s="216"/>
      <c r="PAX124" s="216"/>
      <c r="PAY124" s="216"/>
      <c r="PAZ124" s="216"/>
      <c r="PBA124" s="216"/>
      <c r="PBB124" s="216"/>
      <c r="PBC124" s="216"/>
      <c r="PBD124" s="216"/>
      <c r="PBE124" s="216"/>
      <c r="PBF124" s="216"/>
      <c r="PBG124" s="216"/>
      <c r="PBH124" s="216"/>
      <c r="PBI124" s="216"/>
      <c r="PBJ124" s="216"/>
      <c r="PBK124" s="216"/>
      <c r="PBL124" s="216"/>
      <c r="PBM124" s="216"/>
      <c r="PBN124" s="216"/>
      <c r="PBO124" s="216"/>
      <c r="PBP124" s="216"/>
      <c r="PBQ124" s="216"/>
      <c r="PBR124" s="216"/>
      <c r="PBS124" s="216"/>
      <c r="PBT124" s="216"/>
      <c r="PBU124" s="216"/>
      <c r="PBV124" s="216"/>
      <c r="PBW124" s="216"/>
      <c r="PBX124" s="216"/>
      <c r="PBY124" s="216"/>
      <c r="PBZ124" s="216"/>
      <c r="PCA124" s="216"/>
      <c r="PCB124" s="216"/>
      <c r="PCC124" s="216"/>
      <c r="PCD124" s="216"/>
      <c r="PCE124" s="216"/>
      <c r="PCF124" s="216"/>
      <c r="PCG124" s="216"/>
      <c r="PCH124" s="216"/>
      <c r="PCI124" s="216"/>
      <c r="PCJ124" s="216"/>
      <c r="PCK124" s="216"/>
      <c r="PCL124" s="216"/>
      <c r="PCM124" s="216"/>
      <c r="PCN124" s="216"/>
      <c r="PCO124" s="216"/>
      <c r="PCP124" s="216"/>
      <c r="PCQ124" s="216"/>
      <c r="PCR124" s="216"/>
      <c r="PCS124" s="216"/>
      <c r="PCT124" s="216"/>
      <c r="PCU124" s="216"/>
      <c r="PCV124" s="216"/>
      <c r="PCW124" s="216"/>
      <c r="PCX124" s="216"/>
      <c r="PCY124" s="216"/>
      <c r="PCZ124" s="216"/>
      <c r="PDA124" s="216"/>
      <c r="PDB124" s="216"/>
      <c r="PDC124" s="216"/>
      <c r="PDD124" s="216"/>
      <c r="PDE124" s="216"/>
      <c r="PDF124" s="216"/>
      <c r="PDG124" s="216"/>
      <c r="PDH124" s="216"/>
      <c r="PDI124" s="216"/>
      <c r="PDJ124" s="216"/>
      <c r="PDK124" s="216"/>
      <c r="PDL124" s="216"/>
      <c r="PDM124" s="216"/>
      <c r="PDN124" s="216"/>
      <c r="PDO124" s="216"/>
      <c r="PDP124" s="216"/>
      <c r="PDQ124" s="216"/>
      <c r="PDR124" s="216"/>
      <c r="PDS124" s="216"/>
      <c r="PDT124" s="216"/>
      <c r="PDU124" s="216"/>
      <c r="PDV124" s="216"/>
      <c r="PDW124" s="216"/>
      <c r="PDX124" s="216"/>
      <c r="PDY124" s="216"/>
      <c r="PDZ124" s="216"/>
      <c r="PEA124" s="216"/>
      <c r="PEB124" s="216"/>
      <c r="PEC124" s="216"/>
      <c r="PED124" s="216"/>
      <c r="PEE124" s="216"/>
      <c r="PEF124" s="216"/>
      <c r="PEG124" s="216"/>
      <c r="PEH124" s="216"/>
      <c r="PEI124" s="216"/>
      <c r="PEJ124" s="216"/>
      <c r="PEK124" s="216"/>
      <c r="PEL124" s="216"/>
      <c r="PEM124" s="216"/>
      <c r="PEN124" s="216"/>
      <c r="PEO124" s="216"/>
      <c r="PEP124" s="216"/>
      <c r="PEQ124" s="216"/>
      <c r="PER124" s="216"/>
      <c r="PES124" s="216"/>
      <c r="PET124" s="216"/>
      <c r="PEU124" s="216"/>
      <c r="PEV124" s="216"/>
      <c r="PEW124" s="216"/>
      <c r="PEX124" s="216"/>
      <c r="PEY124" s="216"/>
      <c r="PEZ124" s="216"/>
      <c r="PFA124" s="216"/>
      <c r="PFB124" s="216"/>
      <c r="PFC124" s="216"/>
      <c r="PFD124" s="216"/>
      <c r="PFE124" s="216"/>
      <c r="PFF124" s="216"/>
      <c r="PFG124" s="216"/>
      <c r="PFH124" s="216"/>
      <c r="PFI124" s="216"/>
      <c r="PFJ124" s="216"/>
      <c r="PFK124" s="216"/>
      <c r="PFL124" s="216"/>
      <c r="PFM124" s="216"/>
      <c r="PFN124" s="216"/>
      <c r="PFO124" s="216"/>
      <c r="PFP124" s="216"/>
      <c r="PFQ124" s="216"/>
      <c r="PFR124" s="216"/>
      <c r="PFS124" s="216"/>
      <c r="PFT124" s="216"/>
      <c r="PFU124" s="216"/>
      <c r="PFV124" s="216"/>
      <c r="PFW124" s="216"/>
      <c r="PFX124" s="216"/>
      <c r="PFY124" s="216"/>
      <c r="PFZ124" s="216"/>
      <c r="PGA124" s="216"/>
      <c r="PGB124" s="216"/>
      <c r="PGC124" s="216"/>
      <c r="PGD124" s="216"/>
      <c r="PGE124" s="216"/>
      <c r="PGF124" s="216"/>
      <c r="PGG124" s="216"/>
      <c r="PGH124" s="216"/>
      <c r="PGI124" s="216"/>
      <c r="PGJ124" s="216"/>
      <c r="PGK124" s="216"/>
      <c r="PGL124" s="216"/>
      <c r="PGM124" s="216"/>
      <c r="PGN124" s="216"/>
      <c r="PGO124" s="216"/>
      <c r="PGP124" s="216"/>
      <c r="PGQ124" s="216"/>
      <c r="PGR124" s="216"/>
      <c r="PGS124" s="216"/>
      <c r="PGT124" s="216"/>
      <c r="PGU124" s="216"/>
      <c r="PGV124" s="216"/>
      <c r="PGW124" s="216"/>
      <c r="PGX124" s="216"/>
      <c r="PGY124" s="216"/>
      <c r="PGZ124" s="216"/>
      <c r="PHA124" s="216"/>
      <c r="PHB124" s="216"/>
      <c r="PHC124" s="216"/>
      <c r="PHD124" s="216"/>
      <c r="PHE124" s="216"/>
      <c r="PHF124" s="216"/>
      <c r="PHG124" s="216"/>
      <c r="PHH124" s="216"/>
      <c r="PHI124" s="216"/>
      <c r="PHJ124" s="216"/>
      <c r="PHK124" s="216"/>
      <c r="PHL124" s="216"/>
      <c r="PHM124" s="216"/>
      <c r="PHN124" s="216"/>
      <c r="PHO124" s="216"/>
      <c r="PHP124" s="216"/>
      <c r="PHQ124" s="216"/>
      <c r="PHR124" s="216"/>
      <c r="PHS124" s="216"/>
      <c r="PHT124" s="216"/>
      <c r="PHU124" s="216"/>
      <c r="PHV124" s="216"/>
      <c r="PHW124" s="216"/>
      <c r="PHX124" s="216"/>
      <c r="PHY124" s="216"/>
      <c r="PHZ124" s="216"/>
      <c r="PIA124" s="216"/>
      <c r="PIB124" s="216"/>
      <c r="PIC124" s="216"/>
      <c r="PID124" s="216"/>
      <c r="PIE124" s="216"/>
      <c r="PIF124" s="216"/>
      <c r="PIG124" s="216"/>
      <c r="PIH124" s="216"/>
      <c r="PII124" s="216"/>
      <c r="PIJ124" s="216"/>
      <c r="PIK124" s="216"/>
      <c r="PIL124" s="216"/>
      <c r="PIM124" s="216"/>
      <c r="PIN124" s="216"/>
      <c r="PIO124" s="216"/>
      <c r="PIP124" s="216"/>
      <c r="PIQ124" s="216"/>
      <c r="PIR124" s="216"/>
      <c r="PIS124" s="216"/>
      <c r="PIT124" s="216"/>
      <c r="PIU124" s="216"/>
      <c r="PIV124" s="216"/>
      <c r="PIW124" s="216"/>
      <c r="PIX124" s="216"/>
      <c r="PIY124" s="216"/>
      <c r="PIZ124" s="216"/>
      <c r="PJA124" s="216"/>
      <c r="PJB124" s="216"/>
      <c r="PJC124" s="216"/>
      <c r="PJD124" s="216"/>
      <c r="PJE124" s="216"/>
      <c r="PJF124" s="216"/>
      <c r="PJG124" s="216"/>
      <c r="PJH124" s="216"/>
      <c r="PJI124" s="216"/>
      <c r="PJJ124" s="216"/>
      <c r="PJK124" s="216"/>
      <c r="PJL124" s="216"/>
      <c r="PJM124" s="216"/>
      <c r="PJN124" s="216"/>
      <c r="PJO124" s="216"/>
      <c r="PJP124" s="216"/>
      <c r="PJQ124" s="216"/>
      <c r="PJR124" s="216"/>
      <c r="PJS124" s="216"/>
      <c r="PJT124" s="216"/>
      <c r="PJU124" s="216"/>
      <c r="PJV124" s="216"/>
      <c r="PJW124" s="216"/>
      <c r="PJX124" s="216"/>
      <c r="PJY124" s="216"/>
      <c r="PJZ124" s="216"/>
      <c r="PKA124" s="216"/>
      <c r="PKB124" s="216"/>
      <c r="PKC124" s="216"/>
      <c r="PKD124" s="216"/>
      <c r="PKE124" s="216"/>
      <c r="PKF124" s="216"/>
      <c r="PKG124" s="216"/>
      <c r="PKH124" s="216"/>
      <c r="PKI124" s="216"/>
      <c r="PKJ124" s="216"/>
      <c r="PKK124" s="216"/>
      <c r="PKL124" s="216"/>
      <c r="PKM124" s="216"/>
      <c r="PKN124" s="216"/>
      <c r="PKO124" s="216"/>
      <c r="PKP124" s="216"/>
      <c r="PKQ124" s="216"/>
      <c r="PKR124" s="216"/>
      <c r="PKS124" s="216"/>
      <c r="PKT124" s="216"/>
      <c r="PKU124" s="216"/>
      <c r="PKV124" s="216"/>
      <c r="PKW124" s="216"/>
      <c r="PKX124" s="216"/>
      <c r="PKY124" s="216"/>
      <c r="PKZ124" s="216"/>
      <c r="PLA124" s="216"/>
      <c r="PLB124" s="216"/>
      <c r="PLC124" s="216"/>
      <c r="PLD124" s="216"/>
      <c r="PLE124" s="216"/>
      <c r="PLF124" s="216"/>
      <c r="PLG124" s="216"/>
      <c r="PLH124" s="216"/>
      <c r="PLI124" s="216"/>
      <c r="PLJ124" s="216"/>
      <c r="PLK124" s="216"/>
      <c r="PLL124" s="216"/>
      <c r="PLM124" s="216"/>
      <c r="PLN124" s="216"/>
      <c r="PLO124" s="216"/>
      <c r="PLP124" s="216"/>
      <c r="PLQ124" s="216"/>
      <c r="PLR124" s="216"/>
      <c r="PLS124" s="216"/>
      <c r="PLT124" s="216"/>
      <c r="PLU124" s="216"/>
      <c r="PLV124" s="216"/>
      <c r="PLW124" s="216"/>
      <c r="PLX124" s="216"/>
      <c r="PLY124" s="216"/>
      <c r="PLZ124" s="216"/>
      <c r="PMA124" s="216"/>
      <c r="PMB124" s="216"/>
      <c r="PMC124" s="216"/>
      <c r="PMD124" s="216"/>
      <c r="PME124" s="216"/>
      <c r="PMF124" s="216"/>
      <c r="PMG124" s="216"/>
      <c r="PMH124" s="216"/>
      <c r="PMI124" s="216"/>
      <c r="PMJ124" s="216"/>
      <c r="PMK124" s="216"/>
      <c r="PML124" s="216"/>
      <c r="PMM124" s="216"/>
      <c r="PMN124" s="216"/>
      <c r="PMO124" s="216"/>
      <c r="PMP124" s="216"/>
      <c r="PMQ124" s="216"/>
      <c r="PMR124" s="216"/>
      <c r="PMS124" s="216"/>
      <c r="PMT124" s="216"/>
      <c r="PMU124" s="216"/>
      <c r="PMV124" s="216"/>
      <c r="PMW124" s="216"/>
      <c r="PMX124" s="216"/>
      <c r="PMY124" s="216"/>
      <c r="PMZ124" s="216"/>
      <c r="PNA124" s="216"/>
      <c r="PNB124" s="216"/>
      <c r="PNC124" s="216"/>
      <c r="PND124" s="216"/>
      <c r="PNE124" s="216"/>
      <c r="PNF124" s="216"/>
      <c r="PNG124" s="216"/>
      <c r="PNH124" s="216"/>
      <c r="PNI124" s="216"/>
      <c r="PNJ124" s="216"/>
      <c r="PNK124" s="216"/>
      <c r="PNL124" s="216"/>
      <c r="PNM124" s="216"/>
      <c r="PNN124" s="216"/>
      <c r="PNO124" s="216"/>
      <c r="PNP124" s="216"/>
      <c r="PNQ124" s="216"/>
      <c r="PNR124" s="216"/>
      <c r="PNS124" s="216"/>
      <c r="PNT124" s="216"/>
      <c r="PNU124" s="216"/>
      <c r="PNV124" s="216"/>
      <c r="PNW124" s="216"/>
      <c r="PNX124" s="216"/>
      <c r="PNY124" s="216"/>
      <c r="PNZ124" s="216"/>
      <c r="POA124" s="216"/>
      <c r="POB124" s="216"/>
      <c r="POC124" s="216"/>
      <c r="POD124" s="216"/>
      <c r="POE124" s="216"/>
      <c r="POF124" s="216"/>
      <c r="POG124" s="216"/>
      <c r="POH124" s="216"/>
      <c r="POI124" s="216"/>
      <c r="POJ124" s="216"/>
      <c r="POK124" s="216"/>
      <c r="POL124" s="216"/>
      <c r="POM124" s="216"/>
      <c r="PON124" s="216"/>
      <c r="POO124" s="216"/>
      <c r="POP124" s="216"/>
      <c r="POQ124" s="216"/>
      <c r="POR124" s="216"/>
      <c r="POS124" s="216"/>
      <c r="POT124" s="216"/>
      <c r="POU124" s="216"/>
      <c r="POV124" s="216"/>
      <c r="POW124" s="216"/>
      <c r="POX124" s="216"/>
      <c r="POY124" s="216"/>
      <c r="POZ124" s="216"/>
      <c r="PPA124" s="216"/>
      <c r="PPB124" s="216"/>
      <c r="PPC124" s="216"/>
      <c r="PPD124" s="216"/>
      <c r="PPE124" s="216"/>
      <c r="PPF124" s="216"/>
      <c r="PPG124" s="216"/>
      <c r="PPH124" s="216"/>
      <c r="PPI124" s="216"/>
      <c r="PPJ124" s="216"/>
      <c r="PPK124" s="216"/>
      <c r="PPL124" s="216"/>
      <c r="PPM124" s="216"/>
      <c r="PPN124" s="216"/>
      <c r="PPO124" s="216"/>
      <c r="PPP124" s="216"/>
      <c r="PPQ124" s="216"/>
      <c r="PPR124" s="216"/>
      <c r="PPS124" s="216"/>
      <c r="PPT124" s="216"/>
      <c r="PPU124" s="216"/>
      <c r="PPV124" s="216"/>
      <c r="PPW124" s="216"/>
      <c r="PPX124" s="216"/>
      <c r="PPY124" s="216"/>
      <c r="PPZ124" s="216"/>
      <c r="PQA124" s="216"/>
      <c r="PQB124" s="216"/>
      <c r="PQC124" s="216"/>
      <c r="PQD124" s="216"/>
      <c r="PQE124" s="216"/>
      <c r="PQF124" s="216"/>
      <c r="PQG124" s="216"/>
      <c r="PQH124" s="216"/>
      <c r="PQI124" s="216"/>
      <c r="PQJ124" s="216"/>
      <c r="PQK124" s="216"/>
      <c r="PQL124" s="216"/>
      <c r="PQM124" s="216"/>
      <c r="PQN124" s="216"/>
      <c r="PQO124" s="216"/>
      <c r="PQP124" s="216"/>
      <c r="PQQ124" s="216"/>
      <c r="PQR124" s="216"/>
      <c r="PQS124" s="216"/>
      <c r="PQT124" s="216"/>
      <c r="PQU124" s="216"/>
      <c r="PQV124" s="216"/>
      <c r="PQW124" s="216"/>
      <c r="PQX124" s="216"/>
      <c r="PQY124" s="216"/>
      <c r="PQZ124" s="216"/>
      <c r="PRA124" s="216"/>
      <c r="PRB124" s="216"/>
      <c r="PRC124" s="216"/>
      <c r="PRD124" s="216"/>
      <c r="PRE124" s="216"/>
      <c r="PRF124" s="216"/>
      <c r="PRG124" s="216"/>
      <c r="PRH124" s="216"/>
      <c r="PRI124" s="216"/>
      <c r="PRJ124" s="216"/>
      <c r="PRK124" s="216"/>
      <c r="PRL124" s="216"/>
      <c r="PRM124" s="216"/>
      <c r="PRN124" s="216"/>
      <c r="PRO124" s="216"/>
      <c r="PRP124" s="216"/>
      <c r="PRQ124" s="216"/>
      <c r="PRR124" s="216"/>
      <c r="PRS124" s="216"/>
      <c r="PRT124" s="216"/>
      <c r="PRU124" s="216"/>
      <c r="PRV124" s="216"/>
      <c r="PRW124" s="216"/>
      <c r="PRX124" s="216"/>
      <c r="PRY124" s="216"/>
      <c r="PRZ124" s="216"/>
      <c r="PSA124" s="216"/>
      <c r="PSB124" s="216"/>
      <c r="PSC124" s="216"/>
      <c r="PSD124" s="216"/>
      <c r="PSE124" s="216"/>
      <c r="PSF124" s="216"/>
      <c r="PSG124" s="216"/>
      <c r="PSH124" s="216"/>
      <c r="PSI124" s="216"/>
      <c r="PSJ124" s="216"/>
      <c r="PSK124" s="216"/>
      <c r="PSL124" s="216"/>
      <c r="PSM124" s="216"/>
      <c r="PSN124" s="216"/>
      <c r="PSO124" s="216"/>
      <c r="PSP124" s="216"/>
      <c r="PSQ124" s="216"/>
      <c r="PSR124" s="216"/>
      <c r="PSS124" s="216"/>
      <c r="PST124" s="216"/>
      <c r="PSU124" s="216"/>
      <c r="PSV124" s="216"/>
      <c r="PSW124" s="216"/>
      <c r="PSX124" s="216"/>
      <c r="PSY124" s="216"/>
      <c r="PSZ124" s="216"/>
      <c r="PTA124" s="216"/>
      <c r="PTB124" s="216"/>
      <c r="PTC124" s="216"/>
      <c r="PTD124" s="216"/>
      <c r="PTE124" s="216"/>
      <c r="PTF124" s="216"/>
      <c r="PTG124" s="216"/>
      <c r="PTH124" s="216"/>
      <c r="PTI124" s="216"/>
      <c r="PTJ124" s="216"/>
      <c r="PTK124" s="216"/>
      <c r="PTL124" s="216"/>
      <c r="PTM124" s="216"/>
      <c r="PTN124" s="216"/>
      <c r="PTO124" s="216"/>
      <c r="PTP124" s="216"/>
      <c r="PTQ124" s="216"/>
      <c r="PTR124" s="216"/>
      <c r="PTS124" s="216"/>
      <c r="PTT124" s="216"/>
      <c r="PTU124" s="216"/>
      <c r="PTV124" s="216"/>
      <c r="PTW124" s="216"/>
      <c r="PTX124" s="216"/>
      <c r="PTY124" s="216"/>
      <c r="PTZ124" s="216"/>
      <c r="PUA124" s="216"/>
      <c r="PUB124" s="216"/>
      <c r="PUC124" s="216"/>
      <c r="PUD124" s="216"/>
      <c r="PUE124" s="216"/>
      <c r="PUF124" s="216"/>
      <c r="PUG124" s="216"/>
      <c r="PUH124" s="216"/>
      <c r="PUI124" s="216"/>
      <c r="PUJ124" s="216"/>
      <c r="PUK124" s="216"/>
      <c r="PUL124" s="216"/>
      <c r="PUM124" s="216"/>
      <c r="PUN124" s="216"/>
      <c r="PUO124" s="216"/>
      <c r="PUP124" s="216"/>
      <c r="PUQ124" s="216"/>
      <c r="PUR124" s="216"/>
      <c r="PUS124" s="216"/>
      <c r="PUT124" s="216"/>
      <c r="PUU124" s="216"/>
      <c r="PUV124" s="216"/>
      <c r="PUW124" s="216"/>
      <c r="PUX124" s="216"/>
      <c r="PUY124" s="216"/>
      <c r="PUZ124" s="216"/>
      <c r="PVA124" s="216"/>
      <c r="PVB124" s="216"/>
      <c r="PVC124" s="216"/>
      <c r="PVD124" s="216"/>
      <c r="PVE124" s="216"/>
      <c r="PVF124" s="216"/>
      <c r="PVG124" s="216"/>
      <c r="PVH124" s="216"/>
      <c r="PVI124" s="216"/>
      <c r="PVJ124" s="216"/>
      <c r="PVK124" s="216"/>
      <c r="PVL124" s="216"/>
      <c r="PVM124" s="216"/>
      <c r="PVN124" s="216"/>
      <c r="PVO124" s="216"/>
      <c r="PVP124" s="216"/>
      <c r="PVQ124" s="216"/>
      <c r="PVR124" s="216"/>
      <c r="PVS124" s="216"/>
      <c r="PVT124" s="216"/>
      <c r="PVU124" s="216"/>
      <c r="PVV124" s="216"/>
      <c r="PVW124" s="216"/>
      <c r="PVX124" s="216"/>
      <c r="PVY124" s="216"/>
      <c r="PVZ124" s="216"/>
      <c r="PWA124" s="216"/>
      <c r="PWB124" s="216"/>
      <c r="PWC124" s="216"/>
      <c r="PWD124" s="216"/>
      <c r="PWE124" s="216"/>
      <c r="PWF124" s="216"/>
      <c r="PWG124" s="216"/>
      <c r="PWH124" s="216"/>
      <c r="PWI124" s="216"/>
      <c r="PWJ124" s="216"/>
      <c r="PWK124" s="216"/>
      <c r="PWL124" s="216"/>
      <c r="PWM124" s="216"/>
      <c r="PWN124" s="216"/>
      <c r="PWO124" s="216"/>
      <c r="PWP124" s="216"/>
      <c r="PWQ124" s="216"/>
      <c r="PWR124" s="216"/>
      <c r="PWS124" s="216"/>
      <c r="PWT124" s="216"/>
      <c r="PWU124" s="216"/>
      <c r="PWV124" s="216"/>
      <c r="PWW124" s="216"/>
      <c r="PWX124" s="216"/>
      <c r="PWY124" s="216"/>
      <c r="PWZ124" s="216"/>
      <c r="PXA124" s="216"/>
      <c r="PXB124" s="216"/>
      <c r="PXC124" s="216"/>
      <c r="PXD124" s="216"/>
      <c r="PXE124" s="216"/>
      <c r="PXF124" s="216"/>
      <c r="PXG124" s="216"/>
      <c r="PXH124" s="216"/>
      <c r="PXI124" s="216"/>
      <c r="PXJ124" s="216"/>
      <c r="PXK124" s="216"/>
      <c r="PXL124" s="216"/>
      <c r="PXM124" s="216"/>
      <c r="PXN124" s="216"/>
      <c r="PXO124" s="216"/>
      <c r="PXP124" s="216"/>
      <c r="PXQ124" s="216"/>
      <c r="PXR124" s="216"/>
      <c r="PXS124" s="216"/>
      <c r="PXT124" s="216"/>
      <c r="PXU124" s="216"/>
      <c r="PXV124" s="216"/>
      <c r="PXW124" s="216"/>
      <c r="PXX124" s="216"/>
      <c r="PXY124" s="216"/>
      <c r="PXZ124" s="216"/>
      <c r="PYA124" s="216"/>
      <c r="PYB124" s="216"/>
      <c r="PYC124" s="216"/>
      <c r="PYD124" s="216"/>
      <c r="PYE124" s="216"/>
      <c r="PYF124" s="216"/>
      <c r="PYG124" s="216"/>
      <c r="PYH124" s="216"/>
      <c r="PYI124" s="216"/>
      <c r="PYJ124" s="216"/>
      <c r="PYK124" s="216"/>
      <c r="PYL124" s="216"/>
      <c r="PYM124" s="216"/>
      <c r="PYN124" s="216"/>
      <c r="PYO124" s="216"/>
      <c r="PYP124" s="216"/>
      <c r="PYQ124" s="216"/>
      <c r="PYR124" s="216"/>
      <c r="PYS124" s="216"/>
      <c r="PYT124" s="216"/>
      <c r="PYU124" s="216"/>
      <c r="PYV124" s="216"/>
      <c r="PYW124" s="216"/>
      <c r="PYX124" s="216"/>
      <c r="PYY124" s="216"/>
      <c r="PYZ124" s="216"/>
      <c r="PZA124" s="216"/>
      <c r="PZB124" s="216"/>
      <c r="PZC124" s="216"/>
      <c r="PZD124" s="216"/>
      <c r="PZE124" s="216"/>
      <c r="PZF124" s="216"/>
      <c r="PZG124" s="216"/>
      <c r="PZH124" s="216"/>
      <c r="PZI124" s="216"/>
      <c r="PZJ124" s="216"/>
      <c r="PZK124" s="216"/>
      <c r="PZL124" s="216"/>
      <c r="PZM124" s="216"/>
      <c r="PZN124" s="216"/>
      <c r="PZO124" s="216"/>
      <c r="PZP124" s="216"/>
      <c r="PZQ124" s="216"/>
      <c r="PZR124" s="216"/>
      <c r="PZS124" s="216"/>
      <c r="PZT124" s="216"/>
      <c r="PZU124" s="216"/>
      <c r="PZV124" s="216"/>
      <c r="PZW124" s="216"/>
      <c r="PZX124" s="216"/>
      <c r="PZY124" s="216"/>
      <c r="PZZ124" s="216"/>
      <c r="QAA124" s="216"/>
      <c r="QAB124" s="216"/>
      <c r="QAC124" s="216"/>
      <c r="QAD124" s="216"/>
      <c r="QAE124" s="216"/>
      <c r="QAF124" s="216"/>
      <c r="QAG124" s="216"/>
      <c r="QAH124" s="216"/>
      <c r="QAI124" s="216"/>
      <c r="QAJ124" s="216"/>
      <c r="QAK124" s="216"/>
      <c r="QAL124" s="216"/>
      <c r="QAM124" s="216"/>
      <c r="QAN124" s="216"/>
      <c r="QAO124" s="216"/>
      <c r="QAP124" s="216"/>
      <c r="QAQ124" s="216"/>
      <c r="QAR124" s="216"/>
      <c r="QAS124" s="216"/>
      <c r="QAT124" s="216"/>
      <c r="QAU124" s="216"/>
      <c r="QAV124" s="216"/>
      <c r="QAW124" s="216"/>
      <c r="QAX124" s="216"/>
      <c r="QAY124" s="216"/>
      <c r="QAZ124" s="216"/>
      <c r="QBA124" s="216"/>
      <c r="QBB124" s="216"/>
      <c r="QBC124" s="216"/>
      <c r="QBD124" s="216"/>
      <c r="QBE124" s="216"/>
      <c r="QBF124" s="216"/>
      <c r="QBG124" s="216"/>
      <c r="QBH124" s="216"/>
      <c r="QBI124" s="216"/>
      <c r="QBJ124" s="216"/>
      <c r="QBK124" s="216"/>
      <c r="QBL124" s="216"/>
      <c r="QBM124" s="216"/>
      <c r="QBN124" s="216"/>
      <c r="QBO124" s="216"/>
      <c r="QBP124" s="216"/>
      <c r="QBQ124" s="216"/>
      <c r="QBR124" s="216"/>
      <c r="QBS124" s="216"/>
      <c r="QBT124" s="216"/>
      <c r="QBU124" s="216"/>
      <c r="QBV124" s="216"/>
      <c r="QBW124" s="216"/>
      <c r="QBX124" s="216"/>
      <c r="QBY124" s="216"/>
      <c r="QBZ124" s="216"/>
      <c r="QCA124" s="216"/>
      <c r="QCB124" s="216"/>
      <c r="QCC124" s="216"/>
      <c r="QCD124" s="216"/>
      <c r="QCE124" s="216"/>
      <c r="QCF124" s="216"/>
      <c r="QCG124" s="216"/>
      <c r="QCH124" s="216"/>
      <c r="QCI124" s="216"/>
      <c r="QCJ124" s="216"/>
      <c r="QCK124" s="216"/>
      <c r="QCL124" s="216"/>
      <c r="QCM124" s="216"/>
      <c r="QCN124" s="216"/>
      <c r="QCO124" s="216"/>
      <c r="QCP124" s="216"/>
      <c r="QCQ124" s="216"/>
      <c r="QCR124" s="216"/>
      <c r="QCS124" s="216"/>
      <c r="QCT124" s="216"/>
      <c r="QCU124" s="216"/>
      <c r="QCV124" s="216"/>
      <c r="QCW124" s="216"/>
      <c r="QCX124" s="216"/>
      <c r="QCY124" s="216"/>
      <c r="QCZ124" s="216"/>
      <c r="QDA124" s="216"/>
      <c r="QDB124" s="216"/>
      <c r="QDC124" s="216"/>
      <c r="QDD124" s="216"/>
      <c r="QDE124" s="216"/>
      <c r="QDF124" s="216"/>
      <c r="QDG124" s="216"/>
      <c r="QDH124" s="216"/>
      <c r="QDI124" s="216"/>
      <c r="QDJ124" s="216"/>
      <c r="QDK124" s="216"/>
      <c r="QDL124" s="216"/>
      <c r="QDM124" s="216"/>
      <c r="QDN124" s="216"/>
      <c r="QDO124" s="216"/>
      <c r="QDP124" s="216"/>
      <c r="QDQ124" s="216"/>
      <c r="QDR124" s="216"/>
      <c r="QDS124" s="216"/>
      <c r="QDT124" s="216"/>
      <c r="QDU124" s="216"/>
      <c r="QDV124" s="216"/>
      <c r="QDW124" s="216"/>
      <c r="QDX124" s="216"/>
      <c r="QDY124" s="216"/>
      <c r="QDZ124" s="216"/>
      <c r="QEA124" s="216"/>
      <c r="QEB124" s="216"/>
      <c r="QEC124" s="216"/>
      <c r="QED124" s="216"/>
      <c r="QEE124" s="216"/>
      <c r="QEF124" s="216"/>
      <c r="QEG124" s="216"/>
      <c r="QEH124" s="216"/>
      <c r="QEI124" s="216"/>
      <c r="QEJ124" s="216"/>
      <c r="QEK124" s="216"/>
      <c r="QEL124" s="216"/>
      <c r="QEM124" s="216"/>
      <c r="QEN124" s="216"/>
      <c r="QEO124" s="216"/>
      <c r="QEP124" s="216"/>
      <c r="QEQ124" s="216"/>
      <c r="QER124" s="216"/>
      <c r="QES124" s="216"/>
      <c r="QET124" s="216"/>
      <c r="QEU124" s="216"/>
      <c r="QEV124" s="216"/>
      <c r="QEW124" s="216"/>
      <c r="QEX124" s="216"/>
      <c r="QEY124" s="216"/>
      <c r="QEZ124" s="216"/>
      <c r="QFA124" s="216"/>
      <c r="QFB124" s="216"/>
      <c r="QFC124" s="216"/>
      <c r="QFD124" s="216"/>
      <c r="QFE124" s="216"/>
      <c r="QFF124" s="216"/>
      <c r="QFG124" s="216"/>
      <c r="QFH124" s="216"/>
      <c r="QFI124" s="216"/>
      <c r="QFJ124" s="216"/>
      <c r="QFK124" s="216"/>
      <c r="QFL124" s="216"/>
      <c r="QFM124" s="216"/>
      <c r="QFN124" s="216"/>
      <c r="QFO124" s="216"/>
      <c r="QFP124" s="216"/>
      <c r="QFQ124" s="216"/>
      <c r="QFR124" s="216"/>
      <c r="QFS124" s="216"/>
      <c r="QFT124" s="216"/>
      <c r="QFU124" s="216"/>
      <c r="QFV124" s="216"/>
      <c r="QFW124" s="216"/>
      <c r="QFX124" s="216"/>
      <c r="QFY124" s="216"/>
      <c r="QFZ124" s="216"/>
      <c r="QGA124" s="216"/>
      <c r="QGB124" s="216"/>
      <c r="QGC124" s="216"/>
      <c r="QGD124" s="216"/>
      <c r="QGE124" s="216"/>
      <c r="QGF124" s="216"/>
      <c r="QGG124" s="216"/>
      <c r="QGH124" s="216"/>
      <c r="QGI124" s="216"/>
      <c r="QGJ124" s="216"/>
      <c r="QGK124" s="216"/>
      <c r="QGL124" s="216"/>
      <c r="QGM124" s="216"/>
      <c r="QGN124" s="216"/>
      <c r="QGO124" s="216"/>
      <c r="QGP124" s="216"/>
      <c r="QGQ124" s="216"/>
      <c r="QGR124" s="216"/>
      <c r="QGS124" s="216"/>
      <c r="QGT124" s="216"/>
      <c r="QGU124" s="216"/>
      <c r="QGV124" s="216"/>
      <c r="QGW124" s="216"/>
      <c r="QGX124" s="216"/>
      <c r="QGY124" s="216"/>
      <c r="QGZ124" s="216"/>
      <c r="QHA124" s="216"/>
      <c r="QHB124" s="216"/>
      <c r="QHC124" s="216"/>
      <c r="QHD124" s="216"/>
      <c r="QHE124" s="216"/>
      <c r="QHF124" s="216"/>
      <c r="QHG124" s="216"/>
      <c r="QHH124" s="216"/>
      <c r="QHI124" s="216"/>
      <c r="QHJ124" s="216"/>
      <c r="QHK124" s="216"/>
      <c r="QHL124" s="216"/>
      <c r="QHM124" s="216"/>
      <c r="QHN124" s="216"/>
      <c r="QHO124" s="216"/>
      <c r="QHP124" s="216"/>
      <c r="QHQ124" s="216"/>
      <c r="QHR124" s="216"/>
      <c r="QHS124" s="216"/>
      <c r="QHT124" s="216"/>
      <c r="QHU124" s="216"/>
      <c r="QHV124" s="216"/>
      <c r="QHW124" s="216"/>
      <c r="QHX124" s="216"/>
      <c r="QHY124" s="216"/>
      <c r="QHZ124" s="216"/>
      <c r="QIA124" s="216"/>
      <c r="QIB124" s="216"/>
      <c r="QIC124" s="216"/>
      <c r="QID124" s="216"/>
      <c r="QIE124" s="216"/>
      <c r="QIF124" s="216"/>
      <c r="QIG124" s="216"/>
      <c r="QIH124" s="216"/>
      <c r="QII124" s="216"/>
      <c r="QIJ124" s="216"/>
      <c r="QIK124" s="216"/>
      <c r="QIL124" s="216"/>
      <c r="QIM124" s="216"/>
      <c r="QIN124" s="216"/>
      <c r="QIO124" s="216"/>
      <c r="QIP124" s="216"/>
      <c r="QIQ124" s="216"/>
      <c r="QIR124" s="216"/>
      <c r="QIS124" s="216"/>
      <c r="QIT124" s="216"/>
      <c r="QIU124" s="216"/>
      <c r="QIV124" s="216"/>
      <c r="QIW124" s="216"/>
      <c r="QIX124" s="216"/>
      <c r="QIY124" s="216"/>
      <c r="QIZ124" s="216"/>
      <c r="QJA124" s="216"/>
      <c r="QJB124" s="216"/>
      <c r="QJC124" s="216"/>
      <c r="QJD124" s="216"/>
      <c r="QJE124" s="216"/>
      <c r="QJF124" s="216"/>
      <c r="QJG124" s="216"/>
      <c r="QJH124" s="216"/>
      <c r="QJI124" s="216"/>
      <c r="QJJ124" s="216"/>
      <c r="QJK124" s="216"/>
      <c r="QJL124" s="216"/>
      <c r="QJM124" s="216"/>
      <c r="QJN124" s="216"/>
      <c r="QJO124" s="216"/>
      <c r="QJP124" s="216"/>
      <c r="QJQ124" s="216"/>
      <c r="QJR124" s="216"/>
      <c r="QJS124" s="216"/>
      <c r="QJT124" s="216"/>
      <c r="QJU124" s="216"/>
      <c r="QJV124" s="216"/>
      <c r="QJW124" s="216"/>
      <c r="QJX124" s="216"/>
      <c r="QJY124" s="216"/>
      <c r="QJZ124" s="216"/>
      <c r="QKA124" s="216"/>
      <c r="QKB124" s="216"/>
      <c r="QKC124" s="216"/>
      <c r="QKD124" s="216"/>
      <c r="QKE124" s="216"/>
      <c r="QKF124" s="216"/>
      <c r="QKG124" s="216"/>
      <c r="QKH124" s="216"/>
      <c r="QKI124" s="216"/>
      <c r="QKJ124" s="216"/>
      <c r="QKK124" s="216"/>
      <c r="QKL124" s="216"/>
      <c r="QKM124" s="216"/>
      <c r="QKN124" s="216"/>
      <c r="QKO124" s="216"/>
      <c r="QKP124" s="216"/>
      <c r="QKQ124" s="216"/>
      <c r="QKR124" s="216"/>
      <c r="QKS124" s="216"/>
      <c r="QKT124" s="216"/>
      <c r="QKU124" s="216"/>
      <c r="QKV124" s="216"/>
      <c r="QKW124" s="216"/>
      <c r="QKX124" s="216"/>
      <c r="QKY124" s="216"/>
      <c r="QKZ124" s="216"/>
      <c r="QLA124" s="216"/>
      <c r="QLB124" s="216"/>
      <c r="QLC124" s="216"/>
      <c r="QLD124" s="216"/>
      <c r="QLE124" s="216"/>
      <c r="QLF124" s="216"/>
      <c r="QLG124" s="216"/>
      <c r="QLH124" s="216"/>
      <c r="QLI124" s="216"/>
      <c r="QLJ124" s="216"/>
      <c r="QLK124" s="216"/>
      <c r="QLL124" s="216"/>
      <c r="QLM124" s="216"/>
      <c r="QLN124" s="216"/>
      <c r="QLO124" s="216"/>
      <c r="QLP124" s="216"/>
      <c r="QLQ124" s="216"/>
      <c r="QLR124" s="216"/>
      <c r="QLS124" s="216"/>
      <c r="QLT124" s="216"/>
      <c r="QLU124" s="216"/>
      <c r="QLV124" s="216"/>
      <c r="QLW124" s="216"/>
      <c r="QLX124" s="216"/>
      <c r="QLY124" s="216"/>
      <c r="QLZ124" s="216"/>
      <c r="QMA124" s="216"/>
      <c r="QMB124" s="216"/>
      <c r="QMC124" s="216"/>
      <c r="QMD124" s="216"/>
      <c r="QME124" s="216"/>
      <c r="QMF124" s="216"/>
      <c r="QMG124" s="216"/>
      <c r="QMH124" s="216"/>
      <c r="QMI124" s="216"/>
      <c r="QMJ124" s="216"/>
      <c r="QMK124" s="216"/>
      <c r="QML124" s="216"/>
      <c r="QMM124" s="216"/>
      <c r="QMN124" s="216"/>
      <c r="QMO124" s="216"/>
      <c r="QMP124" s="216"/>
      <c r="QMQ124" s="216"/>
      <c r="QMR124" s="216"/>
      <c r="QMS124" s="216"/>
      <c r="QMT124" s="216"/>
      <c r="QMU124" s="216"/>
      <c r="QMV124" s="216"/>
      <c r="QMW124" s="216"/>
      <c r="QMX124" s="216"/>
      <c r="QMY124" s="216"/>
      <c r="QMZ124" s="216"/>
      <c r="QNA124" s="216"/>
      <c r="QNB124" s="216"/>
      <c r="QNC124" s="216"/>
      <c r="QND124" s="216"/>
      <c r="QNE124" s="216"/>
      <c r="QNF124" s="216"/>
      <c r="QNG124" s="216"/>
      <c r="QNH124" s="216"/>
      <c r="QNI124" s="216"/>
      <c r="QNJ124" s="216"/>
      <c r="QNK124" s="216"/>
      <c r="QNL124" s="216"/>
      <c r="QNM124" s="216"/>
      <c r="QNN124" s="216"/>
      <c r="QNO124" s="216"/>
      <c r="QNP124" s="216"/>
      <c r="QNQ124" s="216"/>
      <c r="QNR124" s="216"/>
      <c r="QNS124" s="216"/>
      <c r="QNT124" s="216"/>
      <c r="QNU124" s="216"/>
      <c r="QNV124" s="216"/>
      <c r="QNW124" s="216"/>
      <c r="QNX124" s="216"/>
      <c r="QNY124" s="216"/>
      <c r="QNZ124" s="216"/>
      <c r="QOA124" s="216"/>
      <c r="QOB124" s="216"/>
      <c r="QOC124" s="216"/>
      <c r="QOD124" s="216"/>
      <c r="QOE124" s="216"/>
      <c r="QOF124" s="216"/>
      <c r="QOG124" s="216"/>
      <c r="QOH124" s="216"/>
      <c r="QOI124" s="216"/>
      <c r="QOJ124" s="216"/>
      <c r="QOK124" s="216"/>
      <c r="QOL124" s="216"/>
      <c r="QOM124" s="216"/>
      <c r="QON124" s="216"/>
      <c r="QOO124" s="216"/>
      <c r="QOP124" s="216"/>
      <c r="QOQ124" s="216"/>
      <c r="QOR124" s="216"/>
      <c r="QOS124" s="216"/>
      <c r="QOT124" s="216"/>
      <c r="QOU124" s="216"/>
      <c r="QOV124" s="216"/>
      <c r="QOW124" s="216"/>
      <c r="QOX124" s="216"/>
      <c r="QOY124" s="216"/>
      <c r="QOZ124" s="216"/>
      <c r="QPA124" s="216"/>
      <c r="QPB124" s="216"/>
      <c r="QPC124" s="216"/>
      <c r="QPD124" s="216"/>
      <c r="QPE124" s="216"/>
      <c r="QPF124" s="216"/>
      <c r="QPG124" s="216"/>
      <c r="QPH124" s="216"/>
      <c r="QPI124" s="216"/>
      <c r="QPJ124" s="216"/>
      <c r="QPK124" s="216"/>
      <c r="QPL124" s="216"/>
      <c r="QPM124" s="216"/>
      <c r="QPN124" s="216"/>
      <c r="QPO124" s="216"/>
      <c r="QPP124" s="216"/>
      <c r="QPQ124" s="216"/>
      <c r="QPR124" s="216"/>
      <c r="QPS124" s="216"/>
      <c r="QPT124" s="216"/>
      <c r="QPU124" s="216"/>
      <c r="QPV124" s="216"/>
      <c r="QPW124" s="216"/>
      <c r="QPX124" s="216"/>
      <c r="QPY124" s="216"/>
      <c r="QPZ124" s="216"/>
      <c r="QQA124" s="216"/>
      <c r="QQB124" s="216"/>
      <c r="QQC124" s="216"/>
      <c r="QQD124" s="216"/>
      <c r="QQE124" s="216"/>
      <c r="QQF124" s="216"/>
      <c r="QQG124" s="216"/>
      <c r="QQH124" s="216"/>
      <c r="QQI124" s="216"/>
      <c r="QQJ124" s="216"/>
      <c r="QQK124" s="216"/>
      <c r="QQL124" s="216"/>
      <c r="QQM124" s="216"/>
      <c r="QQN124" s="216"/>
      <c r="QQO124" s="216"/>
      <c r="QQP124" s="216"/>
      <c r="QQQ124" s="216"/>
      <c r="QQR124" s="216"/>
      <c r="QQS124" s="216"/>
      <c r="QQT124" s="216"/>
      <c r="QQU124" s="216"/>
      <c r="QQV124" s="216"/>
      <c r="QQW124" s="216"/>
      <c r="QQX124" s="216"/>
      <c r="QQY124" s="216"/>
      <c r="QQZ124" s="216"/>
      <c r="QRA124" s="216"/>
      <c r="QRB124" s="216"/>
      <c r="QRC124" s="216"/>
      <c r="QRD124" s="216"/>
      <c r="QRE124" s="216"/>
      <c r="QRF124" s="216"/>
      <c r="QRG124" s="216"/>
      <c r="QRH124" s="216"/>
      <c r="QRI124" s="216"/>
      <c r="QRJ124" s="216"/>
      <c r="QRK124" s="216"/>
      <c r="QRL124" s="216"/>
      <c r="QRM124" s="216"/>
      <c r="QRN124" s="216"/>
      <c r="QRO124" s="216"/>
      <c r="QRP124" s="216"/>
      <c r="QRQ124" s="216"/>
      <c r="QRR124" s="216"/>
      <c r="QRS124" s="216"/>
      <c r="QRT124" s="216"/>
      <c r="QRU124" s="216"/>
      <c r="QRV124" s="216"/>
      <c r="QRW124" s="216"/>
      <c r="QRX124" s="216"/>
      <c r="QRY124" s="216"/>
      <c r="QRZ124" s="216"/>
      <c r="QSA124" s="216"/>
      <c r="QSB124" s="216"/>
      <c r="QSC124" s="216"/>
      <c r="QSD124" s="216"/>
      <c r="QSE124" s="216"/>
      <c r="QSF124" s="216"/>
      <c r="QSG124" s="216"/>
      <c r="QSH124" s="216"/>
      <c r="QSI124" s="216"/>
      <c r="QSJ124" s="216"/>
      <c r="QSK124" s="216"/>
      <c r="QSL124" s="216"/>
      <c r="QSM124" s="216"/>
      <c r="QSN124" s="216"/>
      <c r="QSO124" s="216"/>
      <c r="QSP124" s="216"/>
      <c r="QSQ124" s="216"/>
      <c r="QSR124" s="216"/>
      <c r="QSS124" s="216"/>
      <c r="QST124" s="216"/>
      <c r="QSU124" s="216"/>
      <c r="QSV124" s="216"/>
      <c r="QSW124" s="216"/>
      <c r="QSX124" s="216"/>
      <c r="QSY124" s="216"/>
      <c r="QSZ124" s="216"/>
      <c r="QTA124" s="216"/>
      <c r="QTB124" s="216"/>
      <c r="QTC124" s="216"/>
      <c r="QTD124" s="216"/>
      <c r="QTE124" s="216"/>
      <c r="QTF124" s="216"/>
      <c r="QTG124" s="216"/>
      <c r="QTH124" s="216"/>
      <c r="QTI124" s="216"/>
      <c r="QTJ124" s="216"/>
      <c r="QTK124" s="216"/>
      <c r="QTL124" s="216"/>
      <c r="QTM124" s="216"/>
      <c r="QTN124" s="216"/>
      <c r="QTO124" s="216"/>
      <c r="QTP124" s="216"/>
      <c r="QTQ124" s="216"/>
      <c r="QTR124" s="216"/>
      <c r="QTS124" s="216"/>
      <c r="QTT124" s="216"/>
      <c r="QTU124" s="216"/>
      <c r="QTV124" s="216"/>
      <c r="QTW124" s="216"/>
      <c r="QTX124" s="216"/>
      <c r="QTY124" s="216"/>
      <c r="QTZ124" s="216"/>
      <c r="QUA124" s="216"/>
      <c r="QUB124" s="216"/>
      <c r="QUC124" s="216"/>
      <c r="QUD124" s="216"/>
      <c r="QUE124" s="216"/>
      <c r="QUF124" s="216"/>
      <c r="QUG124" s="216"/>
      <c r="QUH124" s="216"/>
      <c r="QUI124" s="216"/>
      <c r="QUJ124" s="216"/>
      <c r="QUK124" s="216"/>
      <c r="QUL124" s="216"/>
      <c r="QUM124" s="216"/>
      <c r="QUN124" s="216"/>
      <c r="QUO124" s="216"/>
      <c r="QUP124" s="216"/>
      <c r="QUQ124" s="216"/>
      <c r="QUR124" s="216"/>
      <c r="QUS124" s="216"/>
      <c r="QUT124" s="216"/>
      <c r="QUU124" s="216"/>
      <c r="QUV124" s="216"/>
      <c r="QUW124" s="216"/>
      <c r="QUX124" s="216"/>
      <c r="QUY124" s="216"/>
      <c r="QUZ124" s="216"/>
      <c r="QVA124" s="216"/>
      <c r="QVB124" s="216"/>
      <c r="QVC124" s="216"/>
      <c r="QVD124" s="216"/>
      <c r="QVE124" s="216"/>
      <c r="QVF124" s="216"/>
      <c r="QVG124" s="216"/>
      <c r="QVH124" s="216"/>
      <c r="QVI124" s="216"/>
      <c r="QVJ124" s="216"/>
      <c r="QVK124" s="216"/>
      <c r="QVL124" s="216"/>
      <c r="QVM124" s="216"/>
      <c r="QVN124" s="216"/>
      <c r="QVO124" s="216"/>
      <c r="QVP124" s="216"/>
      <c r="QVQ124" s="216"/>
      <c r="QVR124" s="216"/>
      <c r="QVS124" s="216"/>
      <c r="QVT124" s="216"/>
      <c r="QVU124" s="216"/>
      <c r="QVV124" s="216"/>
      <c r="QVW124" s="216"/>
      <c r="QVX124" s="216"/>
      <c r="QVY124" s="216"/>
      <c r="QVZ124" s="216"/>
      <c r="QWA124" s="216"/>
      <c r="QWB124" s="216"/>
      <c r="QWC124" s="216"/>
      <c r="QWD124" s="216"/>
      <c r="QWE124" s="216"/>
      <c r="QWF124" s="216"/>
      <c r="QWG124" s="216"/>
      <c r="QWH124" s="216"/>
      <c r="QWI124" s="216"/>
      <c r="QWJ124" s="216"/>
      <c r="QWK124" s="216"/>
      <c r="QWL124" s="216"/>
      <c r="QWM124" s="216"/>
      <c r="QWN124" s="216"/>
      <c r="QWO124" s="216"/>
      <c r="QWP124" s="216"/>
      <c r="QWQ124" s="216"/>
      <c r="QWR124" s="216"/>
      <c r="QWS124" s="216"/>
      <c r="QWT124" s="216"/>
      <c r="QWU124" s="216"/>
      <c r="QWV124" s="216"/>
      <c r="QWW124" s="216"/>
      <c r="QWX124" s="216"/>
      <c r="QWY124" s="216"/>
      <c r="QWZ124" s="216"/>
      <c r="QXA124" s="216"/>
      <c r="QXB124" s="216"/>
      <c r="QXC124" s="216"/>
      <c r="QXD124" s="216"/>
      <c r="QXE124" s="216"/>
      <c r="QXF124" s="216"/>
      <c r="QXG124" s="216"/>
      <c r="QXH124" s="216"/>
      <c r="QXI124" s="216"/>
      <c r="QXJ124" s="216"/>
      <c r="QXK124" s="216"/>
      <c r="QXL124" s="216"/>
      <c r="QXM124" s="216"/>
      <c r="QXN124" s="216"/>
      <c r="QXO124" s="216"/>
      <c r="QXP124" s="216"/>
      <c r="QXQ124" s="216"/>
      <c r="QXR124" s="216"/>
      <c r="QXS124" s="216"/>
      <c r="QXT124" s="216"/>
      <c r="QXU124" s="216"/>
      <c r="QXV124" s="216"/>
      <c r="QXW124" s="216"/>
      <c r="QXX124" s="216"/>
      <c r="QXY124" s="216"/>
      <c r="QXZ124" s="216"/>
      <c r="QYA124" s="216"/>
      <c r="QYB124" s="216"/>
      <c r="QYC124" s="216"/>
      <c r="QYD124" s="216"/>
      <c r="QYE124" s="216"/>
      <c r="QYF124" s="216"/>
      <c r="QYG124" s="216"/>
      <c r="QYH124" s="216"/>
      <c r="QYI124" s="216"/>
      <c r="QYJ124" s="216"/>
      <c r="QYK124" s="216"/>
      <c r="QYL124" s="216"/>
      <c r="QYM124" s="216"/>
      <c r="QYN124" s="216"/>
      <c r="QYO124" s="216"/>
      <c r="QYP124" s="216"/>
      <c r="QYQ124" s="216"/>
      <c r="QYR124" s="216"/>
      <c r="QYS124" s="216"/>
      <c r="QYT124" s="216"/>
      <c r="QYU124" s="216"/>
      <c r="QYV124" s="216"/>
      <c r="QYW124" s="216"/>
      <c r="QYX124" s="216"/>
      <c r="QYY124" s="216"/>
      <c r="QYZ124" s="216"/>
      <c r="QZA124" s="216"/>
      <c r="QZB124" s="216"/>
      <c r="QZC124" s="216"/>
      <c r="QZD124" s="216"/>
      <c r="QZE124" s="216"/>
      <c r="QZF124" s="216"/>
      <c r="QZG124" s="216"/>
      <c r="QZH124" s="216"/>
      <c r="QZI124" s="216"/>
      <c r="QZJ124" s="216"/>
      <c r="QZK124" s="216"/>
      <c r="QZL124" s="216"/>
      <c r="QZM124" s="216"/>
      <c r="QZN124" s="216"/>
      <c r="QZO124" s="216"/>
      <c r="QZP124" s="216"/>
      <c r="QZQ124" s="216"/>
      <c r="QZR124" s="216"/>
      <c r="QZS124" s="216"/>
      <c r="QZT124" s="216"/>
      <c r="QZU124" s="216"/>
      <c r="QZV124" s="216"/>
      <c r="QZW124" s="216"/>
      <c r="QZX124" s="216"/>
      <c r="QZY124" s="216"/>
      <c r="QZZ124" s="216"/>
      <c r="RAA124" s="216"/>
      <c r="RAB124" s="216"/>
      <c r="RAC124" s="216"/>
      <c r="RAD124" s="216"/>
      <c r="RAE124" s="216"/>
      <c r="RAF124" s="216"/>
      <c r="RAG124" s="216"/>
      <c r="RAH124" s="216"/>
      <c r="RAI124" s="216"/>
      <c r="RAJ124" s="216"/>
      <c r="RAK124" s="216"/>
      <c r="RAL124" s="216"/>
      <c r="RAM124" s="216"/>
      <c r="RAN124" s="216"/>
      <c r="RAO124" s="216"/>
      <c r="RAP124" s="216"/>
      <c r="RAQ124" s="216"/>
      <c r="RAR124" s="216"/>
      <c r="RAS124" s="216"/>
      <c r="RAT124" s="216"/>
      <c r="RAU124" s="216"/>
      <c r="RAV124" s="216"/>
      <c r="RAW124" s="216"/>
      <c r="RAX124" s="216"/>
      <c r="RAY124" s="216"/>
      <c r="RAZ124" s="216"/>
      <c r="RBA124" s="216"/>
      <c r="RBB124" s="216"/>
      <c r="RBC124" s="216"/>
      <c r="RBD124" s="216"/>
      <c r="RBE124" s="216"/>
      <c r="RBF124" s="216"/>
      <c r="RBG124" s="216"/>
      <c r="RBH124" s="216"/>
      <c r="RBI124" s="216"/>
      <c r="RBJ124" s="216"/>
      <c r="RBK124" s="216"/>
      <c r="RBL124" s="216"/>
      <c r="RBM124" s="216"/>
      <c r="RBN124" s="216"/>
      <c r="RBO124" s="216"/>
      <c r="RBP124" s="216"/>
      <c r="RBQ124" s="216"/>
      <c r="RBR124" s="216"/>
      <c r="RBS124" s="216"/>
      <c r="RBT124" s="216"/>
      <c r="RBU124" s="216"/>
      <c r="RBV124" s="216"/>
      <c r="RBW124" s="216"/>
      <c r="RBX124" s="216"/>
      <c r="RBY124" s="216"/>
      <c r="RBZ124" s="216"/>
      <c r="RCA124" s="216"/>
      <c r="RCB124" s="216"/>
      <c r="RCC124" s="216"/>
      <c r="RCD124" s="216"/>
      <c r="RCE124" s="216"/>
      <c r="RCF124" s="216"/>
      <c r="RCG124" s="216"/>
      <c r="RCH124" s="216"/>
      <c r="RCI124" s="216"/>
      <c r="RCJ124" s="216"/>
      <c r="RCK124" s="216"/>
      <c r="RCL124" s="216"/>
      <c r="RCM124" s="216"/>
      <c r="RCN124" s="216"/>
      <c r="RCO124" s="216"/>
      <c r="RCP124" s="216"/>
      <c r="RCQ124" s="216"/>
      <c r="RCR124" s="216"/>
      <c r="RCS124" s="216"/>
      <c r="RCT124" s="216"/>
      <c r="RCU124" s="216"/>
      <c r="RCV124" s="216"/>
      <c r="RCW124" s="216"/>
      <c r="RCX124" s="216"/>
      <c r="RCY124" s="216"/>
      <c r="RCZ124" s="216"/>
      <c r="RDA124" s="216"/>
      <c r="RDB124" s="216"/>
      <c r="RDC124" s="216"/>
      <c r="RDD124" s="216"/>
      <c r="RDE124" s="216"/>
      <c r="RDF124" s="216"/>
      <c r="RDG124" s="216"/>
      <c r="RDH124" s="216"/>
      <c r="RDI124" s="216"/>
      <c r="RDJ124" s="216"/>
      <c r="RDK124" s="216"/>
      <c r="RDL124" s="216"/>
      <c r="RDM124" s="216"/>
      <c r="RDN124" s="216"/>
      <c r="RDO124" s="216"/>
      <c r="RDP124" s="216"/>
      <c r="RDQ124" s="216"/>
      <c r="RDR124" s="216"/>
      <c r="RDS124" s="216"/>
      <c r="RDT124" s="216"/>
      <c r="RDU124" s="216"/>
      <c r="RDV124" s="216"/>
      <c r="RDW124" s="216"/>
      <c r="RDX124" s="216"/>
      <c r="RDY124" s="216"/>
      <c r="RDZ124" s="216"/>
      <c r="REA124" s="216"/>
      <c r="REB124" s="216"/>
      <c r="REC124" s="216"/>
      <c r="RED124" s="216"/>
      <c r="REE124" s="216"/>
      <c r="REF124" s="216"/>
      <c r="REG124" s="216"/>
      <c r="REH124" s="216"/>
      <c r="REI124" s="216"/>
      <c r="REJ124" s="216"/>
      <c r="REK124" s="216"/>
      <c r="REL124" s="216"/>
      <c r="REM124" s="216"/>
      <c r="REN124" s="216"/>
      <c r="REO124" s="216"/>
      <c r="REP124" s="216"/>
      <c r="REQ124" s="216"/>
      <c r="RER124" s="216"/>
      <c r="RES124" s="216"/>
      <c r="RET124" s="216"/>
      <c r="REU124" s="216"/>
      <c r="REV124" s="216"/>
      <c r="REW124" s="216"/>
      <c r="REX124" s="216"/>
      <c r="REY124" s="216"/>
      <c r="REZ124" s="216"/>
      <c r="RFA124" s="216"/>
      <c r="RFB124" s="216"/>
      <c r="RFC124" s="216"/>
      <c r="RFD124" s="216"/>
      <c r="RFE124" s="216"/>
      <c r="RFF124" s="216"/>
      <c r="RFG124" s="216"/>
      <c r="RFH124" s="216"/>
      <c r="RFI124" s="216"/>
      <c r="RFJ124" s="216"/>
      <c r="RFK124" s="216"/>
      <c r="RFL124" s="216"/>
      <c r="RFM124" s="216"/>
      <c r="RFN124" s="216"/>
      <c r="RFO124" s="216"/>
      <c r="RFP124" s="216"/>
      <c r="RFQ124" s="216"/>
      <c r="RFR124" s="216"/>
      <c r="RFS124" s="216"/>
      <c r="RFT124" s="216"/>
      <c r="RFU124" s="216"/>
      <c r="RFV124" s="216"/>
      <c r="RFW124" s="216"/>
      <c r="RFX124" s="216"/>
      <c r="RFY124" s="216"/>
      <c r="RFZ124" s="216"/>
      <c r="RGA124" s="216"/>
      <c r="RGB124" s="216"/>
      <c r="RGC124" s="216"/>
      <c r="RGD124" s="216"/>
      <c r="RGE124" s="216"/>
      <c r="RGF124" s="216"/>
      <c r="RGG124" s="216"/>
      <c r="RGH124" s="216"/>
      <c r="RGI124" s="216"/>
      <c r="RGJ124" s="216"/>
      <c r="RGK124" s="216"/>
      <c r="RGL124" s="216"/>
      <c r="RGM124" s="216"/>
      <c r="RGN124" s="216"/>
      <c r="RGO124" s="216"/>
      <c r="RGP124" s="216"/>
      <c r="RGQ124" s="216"/>
      <c r="RGR124" s="216"/>
      <c r="RGS124" s="216"/>
      <c r="RGT124" s="216"/>
      <c r="RGU124" s="216"/>
      <c r="RGV124" s="216"/>
      <c r="RGW124" s="216"/>
      <c r="RGX124" s="216"/>
      <c r="RGY124" s="216"/>
      <c r="RGZ124" s="216"/>
      <c r="RHA124" s="216"/>
      <c r="RHB124" s="216"/>
      <c r="RHC124" s="216"/>
      <c r="RHD124" s="216"/>
      <c r="RHE124" s="216"/>
      <c r="RHF124" s="216"/>
      <c r="RHG124" s="216"/>
      <c r="RHH124" s="216"/>
      <c r="RHI124" s="216"/>
      <c r="RHJ124" s="216"/>
      <c r="RHK124" s="216"/>
      <c r="RHL124" s="216"/>
      <c r="RHM124" s="216"/>
      <c r="RHN124" s="216"/>
      <c r="RHO124" s="216"/>
      <c r="RHP124" s="216"/>
      <c r="RHQ124" s="216"/>
      <c r="RHR124" s="216"/>
      <c r="RHS124" s="216"/>
      <c r="RHT124" s="216"/>
      <c r="RHU124" s="216"/>
      <c r="RHV124" s="216"/>
      <c r="RHW124" s="216"/>
      <c r="RHX124" s="216"/>
      <c r="RHY124" s="216"/>
      <c r="RHZ124" s="216"/>
      <c r="RIA124" s="216"/>
      <c r="RIB124" s="216"/>
      <c r="RIC124" s="216"/>
      <c r="RID124" s="216"/>
      <c r="RIE124" s="216"/>
      <c r="RIF124" s="216"/>
      <c r="RIG124" s="216"/>
      <c r="RIH124" s="216"/>
      <c r="RII124" s="216"/>
      <c r="RIJ124" s="216"/>
      <c r="RIK124" s="216"/>
      <c r="RIL124" s="216"/>
      <c r="RIM124" s="216"/>
      <c r="RIN124" s="216"/>
      <c r="RIO124" s="216"/>
      <c r="RIP124" s="216"/>
      <c r="RIQ124" s="216"/>
      <c r="RIR124" s="216"/>
      <c r="RIS124" s="216"/>
      <c r="RIT124" s="216"/>
      <c r="RIU124" s="216"/>
      <c r="RIV124" s="216"/>
      <c r="RIW124" s="216"/>
      <c r="RIX124" s="216"/>
      <c r="RIY124" s="216"/>
      <c r="RIZ124" s="216"/>
      <c r="RJA124" s="216"/>
      <c r="RJB124" s="216"/>
      <c r="RJC124" s="216"/>
      <c r="RJD124" s="216"/>
      <c r="RJE124" s="216"/>
      <c r="RJF124" s="216"/>
      <c r="RJG124" s="216"/>
      <c r="RJH124" s="216"/>
      <c r="RJI124" s="216"/>
      <c r="RJJ124" s="216"/>
      <c r="RJK124" s="216"/>
      <c r="RJL124" s="216"/>
      <c r="RJM124" s="216"/>
      <c r="RJN124" s="216"/>
      <c r="RJO124" s="216"/>
      <c r="RJP124" s="216"/>
      <c r="RJQ124" s="216"/>
      <c r="RJR124" s="216"/>
      <c r="RJS124" s="216"/>
      <c r="RJT124" s="216"/>
      <c r="RJU124" s="216"/>
      <c r="RJV124" s="216"/>
      <c r="RJW124" s="216"/>
      <c r="RJX124" s="216"/>
      <c r="RJY124" s="216"/>
      <c r="RJZ124" s="216"/>
      <c r="RKA124" s="216"/>
      <c r="RKB124" s="216"/>
      <c r="RKC124" s="216"/>
      <c r="RKD124" s="216"/>
      <c r="RKE124" s="216"/>
      <c r="RKF124" s="216"/>
      <c r="RKG124" s="216"/>
      <c r="RKH124" s="216"/>
      <c r="RKI124" s="216"/>
      <c r="RKJ124" s="216"/>
      <c r="RKK124" s="216"/>
      <c r="RKL124" s="216"/>
      <c r="RKM124" s="216"/>
      <c r="RKN124" s="216"/>
      <c r="RKO124" s="216"/>
      <c r="RKP124" s="216"/>
      <c r="RKQ124" s="216"/>
      <c r="RKR124" s="216"/>
      <c r="RKS124" s="216"/>
      <c r="RKT124" s="216"/>
      <c r="RKU124" s="216"/>
      <c r="RKV124" s="216"/>
      <c r="RKW124" s="216"/>
      <c r="RKX124" s="216"/>
      <c r="RKY124" s="216"/>
      <c r="RKZ124" s="216"/>
      <c r="RLA124" s="216"/>
      <c r="RLB124" s="216"/>
      <c r="RLC124" s="216"/>
      <c r="RLD124" s="216"/>
      <c r="RLE124" s="216"/>
      <c r="RLF124" s="216"/>
      <c r="RLG124" s="216"/>
      <c r="RLH124" s="216"/>
      <c r="RLI124" s="216"/>
      <c r="RLJ124" s="216"/>
      <c r="RLK124" s="216"/>
      <c r="RLL124" s="216"/>
      <c r="RLM124" s="216"/>
      <c r="RLN124" s="216"/>
      <c r="RLO124" s="216"/>
      <c r="RLP124" s="216"/>
      <c r="RLQ124" s="216"/>
      <c r="RLR124" s="216"/>
      <c r="RLS124" s="216"/>
      <c r="RLT124" s="216"/>
      <c r="RLU124" s="216"/>
      <c r="RLV124" s="216"/>
      <c r="RLW124" s="216"/>
      <c r="RLX124" s="216"/>
      <c r="RLY124" s="216"/>
      <c r="RLZ124" s="216"/>
      <c r="RMA124" s="216"/>
      <c r="RMB124" s="216"/>
      <c r="RMC124" s="216"/>
      <c r="RMD124" s="216"/>
      <c r="RME124" s="216"/>
      <c r="RMF124" s="216"/>
      <c r="RMG124" s="216"/>
      <c r="RMH124" s="216"/>
      <c r="RMI124" s="216"/>
      <c r="RMJ124" s="216"/>
      <c r="RMK124" s="216"/>
      <c r="RML124" s="216"/>
      <c r="RMM124" s="216"/>
      <c r="RMN124" s="216"/>
      <c r="RMO124" s="216"/>
      <c r="RMP124" s="216"/>
      <c r="RMQ124" s="216"/>
      <c r="RMR124" s="216"/>
      <c r="RMS124" s="216"/>
      <c r="RMT124" s="216"/>
      <c r="RMU124" s="216"/>
      <c r="RMV124" s="216"/>
      <c r="RMW124" s="216"/>
      <c r="RMX124" s="216"/>
      <c r="RMY124" s="216"/>
      <c r="RMZ124" s="216"/>
      <c r="RNA124" s="216"/>
      <c r="RNB124" s="216"/>
      <c r="RNC124" s="216"/>
      <c r="RND124" s="216"/>
      <c r="RNE124" s="216"/>
      <c r="RNF124" s="216"/>
      <c r="RNG124" s="216"/>
      <c r="RNH124" s="216"/>
      <c r="RNI124" s="216"/>
      <c r="RNJ124" s="216"/>
      <c r="RNK124" s="216"/>
      <c r="RNL124" s="216"/>
      <c r="RNM124" s="216"/>
      <c r="RNN124" s="216"/>
      <c r="RNO124" s="216"/>
      <c r="RNP124" s="216"/>
      <c r="RNQ124" s="216"/>
      <c r="RNR124" s="216"/>
      <c r="RNS124" s="216"/>
      <c r="RNT124" s="216"/>
      <c r="RNU124" s="216"/>
      <c r="RNV124" s="216"/>
      <c r="RNW124" s="216"/>
      <c r="RNX124" s="216"/>
      <c r="RNY124" s="216"/>
      <c r="RNZ124" s="216"/>
      <c r="ROA124" s="216"/>
      <c r="ROB124" s="216"/>
      <c r="ROC124" s="216"/>
      <c r="ROD124" s="216"/>
      <c r="ROE124" s="216"/>
      <c r="ROF124" s="216"/>
      <c r="ROG124" s="216"/>
      <c r="ROH124" s="216"/>
      <c r="ROI124" s="216"/>
      <c r="ROJ124" s="216"/>
      <c r="ROK124" s="216"/>
      <c r="ROL124" s="216"/>
      <c r="ROM124" s="216"/>
      <c r="RON124" s="216"/>
      <c r="ROO124" s="216"/>
      <c r="ROP124" s="216"/>
      <c r="ROQ124" s="216"/>
      <c r="ROR124" s="216"/>
      <c r="ROS124" s="216"/>
      <c r="ROT124" s="216"/>
      <c r="ROU124" s="216"/>
      <c r="ROV124" s="216"/>
      <c r="ROW124" s="216"/>
      <c r="ROX124" s="216"/>
      <c r="ROY124" s="216"/>
      <c r="ROZ124" s="216"/>
      <c r="RPA124" s="216"/>
      <c r="RPB124" s="216"/>
      <c r="RPC124" s="216"/>
      <c r="RPD124" s="216"/>
      <c r="RPE124" s="216"/>
      <c r="RPF124" s="216"/>
      <c r="RPG124" s="216"/>
      <c r="RPH124" s="216"/>
      <c r="RPI124" s="216"/>
      <c r="RPJ124" s="216"/>
      <c r="RPK124" s="216"/>
      <c r="RPL124" s="216"/>
      <c r="RPM124" s="216"/>
      <c r="RPN124" s="216"/>
      <c r="RPO124" s="216"/>
      <c r="RPP124" s="216"/>
      <c r="RPQ124" s="216"/>
      <c r="RPR124" s="216"/>
      <c r="RPS124" s="216"/>
      <c r="RPT124" s="216"/>
      <c r="RPU124" s="216"/>
      <c r="RPV124" s="216"/>
      <c r="RPW124" s="216"/>
      <c r="RPX124" s="216"/>
      <c r="RPY124" s="216"/>
      <c r="RPZ124" s="216"/>
      <c r="RQA124" s="216"/>
      <c r="RQB124" s="216"/>
      <c r="RQC124" s="216"/>
      <c r="RQD124" s="216"/>
      <c r="RQE124" s="216"/>
      <c r="RQF124" s="216"/>
      <c r="RQG124" s="216"/>
      <c r="RQH124" s="216"/>
      <c r="RQI124" s="216"/>
      <c r="RQJ124" s="216"/>
      <c r="RQK124" s="216"/>
      <c r="RQL124" s="216"/>
      <c r="RQM124" s="216"/>
      <c r="RQN124" s="216"/>
      <c r="RQO124" s="216"/>
      <c r="RQP124" s="216"/>
      <c r="RQQ124" s="216"/>
      <c r="RQR124" s="216"/>
      <c r="RQS124" s="216"/>
      <c r="RQT124" s="216"/>
      <c r="RQU124" s="216"/>
      <c r="RQV124" s="216"/>
      <c r="RQW124" s="216"/>
      <c r="RQX124" s="216"/>
      <c r="RQY124" s="216"/>
      <c r="RQZ124" s="216"/>
      <c r="RRA124" s="216"/>
      <c r="RRB124" s="216"/>
      <c r="RRC124" s="216"/>
      <c r="RRD124" s="216"/>
      <c r="RRE124" s="216"/>
      <c r="RRF124" s="216"/>
      <c r="RRG124" s="216"/>
      <c r="RRH124" s="216"/>
      <c r="RRI124" s="216"/>
      <c r="RRJ124" s="216"/>
      <c r="RRK124" s="216"/>
      <c r="RRL124" s="216"/>
      <c r="RRM124" s="216"/>
      <c r="RRN124" s="216"/>
      <c r="RRO124" s="216"/>
      <c r="RRP124" s="216"/>
      <c r="RRQ124" s="216"/>
      <c r="RRR124" s="216"/>
      <c r="RRS124" s="216"/>
      <c r="RRT124" s="216"/>
      <c r="RRU124" s="216"/>
      <c r="RRV124" s="216"/>
      <c r="RRW124" s="216"/>
      <c r="RRX124" s="216"/>
      <c r="RRY124" s="216"/>
      <c r="RRZ124" s="216"/>
      <c r="RSA124" s="216"/>
      <c r="RSB124" s="216"/>
      <c r="RSC124" s="216"/>
      <c r="RSD124" s="216"/>
      <c r="RSE124" s="216"/>
      <c r="RSF124" s="216"/>
      <c r="RSG124" s="216"/>
      <c r="RSH124" s="216"/>
      <c r="RSI124" s="216"/>
      <c r="RSJ124" s="216"/>
      <c r="RSK124" s="216"/>
      <c r="RSL124" s="216"/>
      <c r="RSM124" s="216"/>
      <c r="RSN124" s="216"/>
      <c r="RSO124" s="216"/>
      <c r="RSP124" s="216"/>
      <c r="RSQ124" s="216"/>
      <c r="RSR124" s="216"/>
      <c r="RSS124" s="216"/>
      <c r="RST124" s="216"/>
      <c r="RSU124" s="216"/>
      <c r="RSV124" s="216"/>
      <c r="RSW124" s="216"/>
      <c r="RSX124" s="216"/>
      <c r="RSY124" s="216"/>
      <c r="RSZ124" s="216"/>
      <c r="RTA124" s="216"/>
      <c r="RTB124" s="216"/>
      <c r="RTC124" s="216"/>
      <c r="RTD124" s="216"/>
      <c r="RTE124" s="216"/>
      <c r="RTF124" s="216"/>
      <c r="RTG124" s="216"/>
      <c r="RTH124" s="216"/>
      <c r="RTI124" s="216"/>
      <c r="RTJ124" s="216"/>
      <c r="RTK124" s="216"/>
      <c r="RTL124" s="216"/>
      <c r="RTM124" s="216"/>
      <c r="RTN124" s="216"/>
      <c r="RTO124" s="216"/>
      <c r="RTP124" s="216"/>
      <c r="RTQ124" s="216"/>
      <c r="RTR124" s="216"/>
      <c r="RTS124" s="216"/>
      <c r="RTT124" s="216"/>
      <c r="RTU124" s="216"/>
      <c r="RTV124" s="216"/>
      <c r="RTW124" s="216"/>
      <c r="RTX124" s="216"/>
      <c r="RTY124" s="216"/>
      <c r="RTZ124" s="216"/>
      <c r="RUA124" s="216"/>
      <c r="RUB124" s="216"/>
      <c r="RUC124" s="216"/>
      <c r="RUD124" s="216"/>
      <c r="RUE124" s="216"/>
      <c r="RUF124" s="216"/>
      <c r="RUG124" s="216"/>
      <c r="RUH124" s="216"/>
      <c r="RUI124" s="216"/>
      <c r="RUJ124" s="216"/>
      <c r="RUK124" s="216"/>
      <c r="RUL124" s="216"/>
      <c r="RUM124" s="216"/>
      <c r="RUN124" s="216"/>
      <c r="RUO124" s="216"/>
      <c r="RUP124" s="216"/>
      <c r="RUQ124" s="216"/>
      <c r="RUR124" s="216"/>
      <c r="RUS124" s="216"/>
      <c r="RUT124" s="216"/>
      <c r="RUU124" s="216"/>
      <c r="RUV124" s="216"/>
      <c r="RUW124" s="216"/>
      <c r="RUX124" s="216"/>
      <c r="RUY124" s="216"/>
      <c r="RUZ124" s="216"/>
      <c r="RVA124" s="216"/>
      <c r="RVB124" s="216"/>
      <c r="RVC124" s="216"/>
      <c r="RVD124" s="216"/>
      <c r="RVE124" s="216"/>
      <c r="RVF124" s="216"/>
      <c r="RVG124" s="216"/>
      <c r="RVH124" s="216"/>
      <c r="RVI124" s="216"/>
      <c r="RVJ124" s="216"/>
      <c r="RVK124" s="216"/>
      <c r="RVL124" s="216"/>
      <c r="RVM124" s="216"/>
      <c r="RVN124" s="216"/>
      <c r="RVO124" s="216"/>
      <c r="RVP124" s="216"/>
      <c r="RVQ124" s="216"/>
      <c r="RVR124" s="216"/>
      <c r="RVS124" s="216"/>
      <c r="RVT124" s="216"/>
      <c r="RVU124" s="216"/>
      <c r="RVV124" s="216"/>
      <c r="RVW124" s="216"/>
      <c r="RVX124" s="216"/>
      <c r="RVY124" s="216"/>
      <c r="RVZ124" s="216"/>
      <c r="RWA124" s="216"/>
      <c r="RWB124" s="216"/>
      <c r="RWC124" s="216"/>
      <c r="RWD124" s="216"/>
      <c r="RWE124" s="216"/>
      <c r="RWF124" s="216"/>
      <c r="RWG124" s="216"/>
      <c r="RWH124" s="216"/>
      <c r="RWI124" s="216"/>
      <c r="RWJ124" s="216"/>
      <c r="RWK124" s="216"/>
      <c r="RWL124" s="216"/>
      <c r="RWM124" s="216"/>
      <c r="RWN124" s="216"/>
      <c r="RWO124" s="216"/>
      <c r="RWP124" s="216"/>
      <c r="RWQ124" s="216"/>
      <c r="RWR124" s="216"/>
      <c r="RWS124" s="216"/>
      <c r="RWT124" s="216"/>
      <c r="RWU124" s="216"/>
      <c r="RWV124" s="216"/>
      <c r="RWW124" s="216"/>
      <c r="RWX124" s="216"/>
      <c r="RWY124" s="216"/>
      <c r="RWZ124" s="216"/>
      <c r="RXA124" s="216"/>
      <c r="RXB124" s="216"/>
      <c r="RXC124" s="216"/>
      <c r="RXD124" s="216"/>
      <c r="RXE124" s="216"/>
      <c r="RXF124" s="216"/>
      <c r="RXG124" s="216"/>
      <c r="RXH124" s="216"/>
      <c r="RXI124" s="216"/>
      <c r="RXJ124" s="216"/>
      <c r="RXK124" s="216"/>
      <c r="RXL124" s="216"/>
      <c r="RXM124" s="216"/>
      <c r="RXN124" s="216"/>
      <c r="RXO124" s="216"/>
      <c r="RXP124" s="216"/>
      <c r="RXQ124" s="216"/>
      <c r="RXR124" s="216"/>
      <c r="RXS124" s="216"/>
      <c r="RXT124" s="216"/>
      <c r="RXU124" s="216"/>
      <c r="RXV124" s="216"/>
      <c r="RXW124" s="216"/>
      <c r="RXX124" s="216"/>
      <c r="RXY124" s="216"/>
      <c r="RXZ124" s="216"/>
      <c r="RYA124" s="216"/>
      <c r="RYB124" s="216"/>
      <c r="RYC124" s="216"/>
      <c r="RYD124" s="216"/>
      <c r="RYE124" s="216"/>
      <c r="RYF124" s="216"/>
      <c r="RYG124" s="216"/>
      <c r="RYH124" s="216"/>
      <c r="RYI124" s="216"/>
      <c r="RYJ124" s="216"/>
      <c r="RYK124" s="216"/>
      <c r="RYL124" s="216"/>
      <c r="RYM124" s="216"/>
      <c r="RYN124" s="216"/>
      <c r="RYO124" s="216"/>
      <c r="RYP124" s="216"/>
      <c r="RYQ124" s="216"/>
      <c r="RYR124" s="216"/>
      <c r="RYS124" s="216"/>
      <c r="RYT124" s="216"/>
      <c r="RYU124" s="216"/>
      <c r="RYV124" s="216"/>
      <c r="RYW124" s="216"/>
      <c r="RYX124" s="216"/>
      <c r="RYY124" s="216"/>
      <c r="RYZ124" s="216"/>
      <c r="RZA124" s="216"/>
      <c r="RZB124" s="216"/>
      <c r="RZC124" s="216"/>
      <c r="RZD124" s="216"/>
      <c r="RZE124" s="216"/>
      <c r="RZF124" s="216"/>
      <c r="RZG124" s="216"/>
      <c r="RZH124" s="216"/>
      <c r="RZI124" s="216"/>
      <c r="RZJ124" s="216"/>
      <c r="RZK124" s="216"/>
      <c r="RZL124" s="216"/>
      <c r="RZM124" s="216"/>
      <c r="RZN124" s="216"/>
      <c r="RZO124" s="216"/>
      <c r="RZP124" s="216"/>
      <c r="RZQ124" s="216"/>
      <c r="RZR124" s="216"/>
      <c r="RZS124" s="216"/>
      <c r="RZT124" s="216"/>
      <c r="RZU124" s="216"/>
      <c r="RZV124" s="216"/>
      <c r="RZW124" s="216"/>
      <c r="RZX124" s="216"/>
      <c r="RZY124" s="216"/>
      <c r="RZZ124" s="216"/>
      <c r="SAA124" s="216"/>
      <c r="SAB124" s="216"/>
      <c r="SAC124" s="216"/>
      <c r="SAD124" s="216"/>
      <c r="SAE124" s="216"/>
      <c r="SAF124" s="216"/>
      <c r="SAG124" s="216"/>
      <c r="SAH124" s="216"/>
      <c r="SAI124" s="216"/>
      <c r="SAJ124" s="216"/>
      <c r="SAK124" s="216"/>
      <c r="SAL124" s="216"/>
      <c r="SAM124" s="216"/>
      <c r="SAN124" s="216"/>
      <c r="SAO124" s="216"/>
      <c r="SAP124" s="216"/>
      <c r="SAQ124" s="216"/>
      <c r="SAR124" s="216"/>
      <c r="SAS124" s="216"/>
      <c r="SAT124" s="216"/>
      <c r="SAU124" s="216"/>
      <c r="SAV124" s="216"/>
      <c r="SAW124" s="216"/>
      <c r="SAX124" s="216"/>
      <c r="SAY124" s="216"/>
      <c r="SAZ124" s="216"/>
      <c r="SBA124" s="216"/>
      <c r="SBB124" s="216"/>
      <c r="SBC124" s="216"/>
      <c r="SBD124" s="216"/>
      <c r="SBE124" s="216"/>
      <c r="SBF124" s="216"/>
      <c r="SBG124" s="216"/>
      <c r="SBH124" s="216"/>
      <c r="SBI124" s="216"/>
      <c r="SBJ124" s="216"/>
      <c r="SBK124" s="216"/>
      <c r="SBL124" s="216"/>
      <c r="SBM124" s="216"/>
      <c r="SBN124" s="216"/>
      <c r="SBO124" s="216"/>
      <c r="SBP124" s="216"/>
      <c r="SBQ124" s="216"/>
      <c r="SBR124" s="216"/>
      <c r="SBS124" s="216"/>
      <c r="SBT124" s="216"/>
      <c r="SBU124" s="216"/>
      <c r="SBV124" s="216"/>
      <c r="SBW124" s="216"/>
      <c r="SBX124" s="216"/>
      <c r="SBY124" s="216"/>
      <c r="SBZ124" s="216"/>
      <c r="SCA124" s="216"/>
      <c r="SCB124" s="216"/>
      <c r="SCC124" s="216"/>
      <c r="SCD124" s="216"/>
      <c r="SCE124" s="216"/>
      <c r="SCF124" s="216"/>
      <c r="SCG124" s="216"/>
      <c r="SCH124" s="216"/>
      <c r="SCI124" s="216"/>
      <c r="SCJ124" s="216"/>
      <c r="SCK124" s="216"/>
      <c r="SCL124" s="216"/>
      <c r="SCM124" s="216"/>
      <c r="SCN124" s="216"/>
      <c r="SCO124" s="216"/>
      <c r="SCP124" s="216"/>
      <c r="SCQ124" s="216"/>
      <c r="SCR124" s="216"/>
      <c r="SCS124" s="216"/>
      <c r="SCT124" s="216"/>
      <c r="SCU124" s="216"/>
      <c r="SCV124" s="216"/>
      <c r="SCW124" s="216"/>
      <c r="SCX124" s="216"/>
      <c r="SCY124" s="216"/>
      <c r="SCZ124" s="216"/>
      <c r="SDA124" s="216"/>
      <c r="SDB124" s="216"/>
      <c r="SDC124" s="216"/>
      <c r="SDD124" s="216"/>
      <c r="SDE124" s="216"/>
      <c r="SDF124" s="216"/>
      <c r="SDG124" s="216"/>
      <c r="SDH124" s="216"/>
      <c r="SDI124" s="216"/>
      <c r="SDJ124" s="216"/>
      <c r="SDK124" s="216"/>
      <c r="SDL124" s="216"/>
      <c r="SDM124" s="216"/>
      <c r="SDN124" s="216"/>
      <c r="SDO124" s="216"/>
      <c r="SDP124" s="216"/>
      <c r="SDQ124" s="216"/>
      <c r="SDR124" s="216"/>
      <c r="SDS124" s="216"/>
      <c r="SDT124" s="216"/>
      <c r="SDU124" s="216"/>
      <c r="SDV124" s="216"/>
      <c r="SDW124" s="216"/>
      <c r="SDX124" s="216"/>
      <c r="SDY124" s="216"/>
      <c r="SDZ124" s="216"/>
      <c r="SEA124" s="216"/>
      <c r="SEB124" s="216"/>
      <c r="SEC124" s="216"/>
      <c r="SED124" s="216"/>
      <c r="SEE124" s="216"/>
      <c r="SEF124" s="216"/>
      <c r="SEG124" s="216"/>
      <c r="SEH124" s="216"/>
      <c r="SEI124" s="216"/>
      <c r="SEJ124" s="216"/>
      <c r="SEK124" s="216"/>
      <c r="SEL124" s="216"/>
      <c r="SEM124" s="216"/>
      <c r="SEN124" s="216"/>
      <c r="SEO124" s="216"/>
      <c r="SEP124" s="216"/>
      <c r="SEQ124" s="216"/>
      <c r="SER124" s="216"/>
      <c r="SES124" s="216"/>
      <c r="SET124" s="216"/>
      <c r="SEU124" s="216"/>
      <c r="SEV124" s="216"/>
      <c r="SEW124" s="216"/>
      <c r="SEX124" s="216"/>
      <c r="SEY124" s="216"/>
      <c r="SEZ124" s="216"/>
      <c r="SFA124" s="216"/>
      <c r="SFB124" s="216"/>
      <c r="SFC124" s="216"/>
      <c r="SFD124" s="216"/>
      <c r="SFE124" s="216"/>
      <c r="SFF124" s="216"/>
      <c r="SFG124" s="216"/>
      <c r="SFH124" s="216"/>
      <c r="SFI124" s="216"/>
      <c r="SFJ124" s="216"/>
      <c r="SFK124" s="216"/>
      <c r="SFL124" s="216"/>
      <c r="SFM124" s="216"/>
      <c r="SFN124" s="216"/>
      <c r="SFO124" s="216"/>
      <c r="SFP124" s="216"/>
      <c r="SFQ124" s="216"/>
      <c r="SFR124" s="216"/>
      <c r="SFS124" s="216"/>
      <c r="SFT124" s="216"/>
      <c r="SFU124" s="216"/>
      <c r="SFV124" s="216"/>
      <c r="SFW124" s="216"/>
      <c r="SFX124" s="216"/>
      <c r="SFY124" s="216"/>
      <c r="SFZ124" s="216"/>
      <c r="SGA124" s="216"/>
      <c r="SGB124" s="216"/>
      <c r="SGC124" s="216"/>
      <c r="SGD124" s="216"/>
      <c r="SGE124" s="216"/>
      <c r="SGF124" s="216"/>
      <c r="SGG124" s="216"/>
      <c r="SGH124" s="216"/>
      <c r="SGI124" s="216"/>
      <c r="SGJ124" s="216"/>
      <c r="SGK124" s="216"/>
      <c r="SGL124" s="216"/>
      <c r="SGM124" s="216"/>
      <c r="SGN124" s="216"/>
      <c r="SGO124" s="216"/>
      <c r="SGP124" s="216"/>
      <c r="SGQ124" s="216"/>
      <c r="SGR124" s="216"/>
      <c r="SGS124" s="216"/>
      <c r="SGT124" s="216"/>
      <c r="SGU124" s="216"/>
      <c r="SGV124" s="216"/>
      <c r="SGW124" s="216"/>
      <c r="SGX124" s="216"/>
      <c r="SGY124" s="216"/>
      <c r="SGZ124" s="216"/>
      <c r="SHA124" s="216"/>
      <c r="SHB124" s="216"/>
      <c r="SHC124" s="216"/>
      <c r="SHD124" s="216"/>
      <c r="SHE124" s="216"/>
      <c r="SHF124" s="216"/>
      <c r="SHG124" s="216"/>
      <c r="SHH124" s="216"/>
      <c r="SHI124" s="216"/>
      <c r="SHJ124" s="216"/>
      <c r="SHK124" s="216"/>
      <c r="SHL124" s="216"/>
      <c r="SHM124" s="216"/>
      <c r="SHN124" s="216"/>
      <c r="SHO124" s="216"/>
      <c r="SHP124" s="216"/>
      <c r="SHQ124" s="216"/>
      <c r="SHR124" s="216"/>
      <c r="SHS124" s="216"/>
      <c r="SHT124" s="216"/>
      <c r="SHU124" s="216"/>
      <c r="SHV124" s="216"/>
      <c r="SHW124" s="216"/>
      <c r="SHX124" s="216"/>
      <c r="SHY124" s="216"/>
      <c r="SHZ124" s="216"/>
      <c r="SIA124" s="216"/>
      <c r="SIB124" s="216"/>
      <c r="SIC124" s="216"/>
      <c r="SID124" s="216"/>
      <c r="SIE124" s="216"/>
      <c r="SIF124" s="216"/>
      <c r="SIG124" s="216"/>
      <c r="SIH124" s="216"/>
      <c r="SII124" s="216"/>
      <c r="SIJ124" s="216"/>
      <c r="SIK124" s="216"/>
      <c r="SIL124" s="216"/>
      <c r="SIM124" s="216"/>
      <c r="SIN124" s="216"/>
      <c r="SIO124" s="216"/>
      <c r="SIP124" s="216"/>
      <c r="SIQ124" s="216"/>
      <c r="SIR124" s="216"/>
      <c r="SIS124" s="216"/>
      <c r="SIT124" s="216"/>
      <c r="SIU124" s="216"/>
      <c r="SIV124" s="216"/>
      <c r="SIW124" s="216"/>
      <c r="SIX124" s="216"/>
      <c r="SIY124" s="216"/>
      <c r="SIZ124" s="216"/>
      <c r="SJA124" s="216"/>
      <c r="SJB124" s="216"/>
      <c r="SJC124" s="216"/>
      <c r="SJD124" s="216"/>
      <c r="SJE124" s="216"/>
      <c r="SJF124" s="216"/>
      <c r="SJG124" s="216"/>
      <c r="SJH124" s="216"/>
      <c r="SJI124" s="216"/>
      <c r="SJJ124" s="216"/>
      <c r="SJK124" s="216"/>
      <c r="SJL124" s="216"/>
      <c r="SJM124" s="216"/>
      <c r="SJN124" s="216"/>
      <c r="SJO124" s="216"/>
      <c r="SJP124" s="216"/>
      <c r="SJQ124" s="216"/>
      <c r="SJR124" s="216"/>
      <c r="SJS124" s="216"/>
      <c r="SJT124" s="216"/>
      <c r="SJU124" s="216"/>
      <c r="SJV124" s="216"/>
      <c r="SJW124" s="216"/>
      <c r="SJX124" s="216"/>
      <c r="SJY124" s="216"/>
      <c r="SJZ124" s="216"/>
      <c r="SKA124" s="216"/>
      <c r="SKB124" s="216"/>
      <c r="SKC124" s="216"/>
      <c r="SKD124" s="216"/>
      <c r="SKE124" s="216"/>
      <c r="SKF124" s="216"/>
      <c r="SKG124" s="216"/>
      <c r="SKH124" s="216"/>
      <c r="SKI124" s="216"/>
      <c r="SKJ124" s="216"/>
      <c r="SKK124" s="216"/>
      <c r="SKL124" s="216"/>
      <c r="SKM124" s="216"/>
      <c r="SKN124" s="216"/>
      <c r="SKO124" s="216"/>
      <c r="SKP124" s="216"/>
      <c r="SKQ124" s="216"/>
      <c r="SKR124" s="216"/>
      <c r="SKS124" s="216"/>
      <c r="SKT124" s="216"/>
      <c r="SKU124" s="216"/>
      <c r="SKV124" s="216"/>
      <c r="SKW124" s="216"/>
      <c r="SKX124" s="216"/>
      <c r="SKY124" s="216"/>
      <c r="SKZ124" s="216"/>
      <c r="SLA124" s="216"/>
      <c r="SLB124" s="216"/>
      <c r="SLC124" s="216"/>
      <c r="SLD124" s="216"/>
      <c r="SLE124" s="216"/>
      <c r="SLF124" s="216"/>
      <c r="SLG124" s="216"/>
      <c r="SLH124" s="216"/>
      <c r="SLI124" s="216"/>
      <c r="SLJ124" s="216"/>
      <c r="SLK124" s="216"/>
      <c r="SLL124" s="216"/>
      <c r="SLM124" s="216"/>
      <c r="SLN124" s="216"/>
      <c r="SLO124" s="216"/>
      <c r="SLP124" s="216"/>
      <c r="SLQ124" s="216"/>
      <c r="SLR124" s="216"/>
      <c r="SLS124" s="216"/>
      <c r="SLT124" s="216"/>
      <c r="SLU124" s="216"/>
      <c r="SLV124" s="216"/>
      <c r="SLW124" s="216"/>
      <c r="SLX124" s="216"/>
      <c r="SLY124" s="216"/>
      <c r="SLZ124" s="216"/>
      <c r="SMA124" s="216"/>
      <c r="SMB124" s="216"/>
      <c r="SMC124" s="216"/>
      <c r="SMD124" s="216"/>
      <c r="SME124" s="216"/>
      <c r="SMF124" s="216"/>
      <c r="SMG124" s="216"/>
      <c r="SMH124" s="216"/>
      <c r="SMI124" s="216"/>
      <c r="SMJ124" s="216"/>
      <c r="SMK124" s="216"/>
      <c r="SML124" s="216"/>
      <c r="SMM124" s="216"/>
      <c r="SMN124" s="216"/>
      <c r="SMO124" s="216"/>
      <c r="SMP124" s="216"/>
      <c r="SMQ124" s="216"/>
      <c r="SMR124" s="216"/>
      <c r="SMS124" s="216"/>
      <c r="SMT124" s="216"/>
      <c r="SMU124" s="216"/>
      <c r="SMV124" s="216"/>
      <c r="SMW124" s="216"/>
      <c r="SMX124" s="216"/>
      <c r="SMY124" s="216"/>
      <c r="SMZ124" s="216"/>
      <c r="SNA124" s="216"/>
      <c r="SNB124" s="216"/>
      <c r="SNC124" s="216"/>
      <c r="SND124" s="216"/>
      <c r="SNE124" s="216"/>
      <c r="SNF124" s="216"/>
      <c r="SNG124" s="216"/>
      <c r="SNH124" s="216"/>
      <c r="SNI124" s="216"/>
      <c r="SNJ124" s="216"/>
      <c r="SNK124" s="216"/>
      <c r="SNL124" s="216"/>
      <c r="SNM124" s="216"/>
      <c r="SNN124" s="216"/>
      <c r="SNO124" s="216"/>
      <c r="SNP124" s="216"/>
      <c r="SNQ124" s="216"/>
      <c r="SNR124" s="216"/>
      <c r="SNS124" s="216"/>
      <c r="SNT124" s="216"/>
      <c r="SNU124" s="216"/>
      <c r="SNV124" s="216"/>
      <c r="SNW124" s="216"/>
      <c r="SNX124" s="216"/>
      <c r="SNY124" s="216"/>
      <c r="SNZ124" s="216"/>
      <c r="SOA124" s="216"/>
      <c r="SOB124" s="216"/>
      <c r="SOC124" s="216"/>
      <c r="SOD124" s="216"/>
      <c r="SOE124" s="216"/>
      <c r="SOF124" s="216"/>
      <c r="SOG124" s="216"/>
      <c r="SOH124" s="216"/>
      <c r="SOI124" s="216"/>
      <c r="SOJ124" s="216"/>
      <c r="SOK124" s="216"/>
      <c r="SOL124" s="216"/>
      <c r="SOM124" s="216"/>
      <c r="SON124" s="216"/>
      <c r="SOO124" s="216"/>
      <c r="SOP124" s="216"/>
      <c r="SOQ124" s="216"/>
      <c r="SOR124" s="216"/>
      <c r="SOS124" s="216"/>
      <c r="SOT124" s="216"/>
      <c r="SOU124" s="216"/>
      <c r="SOV124" s="216"/>
      <c r="SOW124" s="216"/>
      <c r="SOX124" s="216"/>
      <c r="SOY124" s="216"/>
      <c r="SOZ124" s="216"/>
      <c r="SPA124" s="216"/>
      <c r="SPB124" s="216"/>
      <c r="SPC124" s="216"/>
      <c r="SPD124" s="216"/>
      <c r="SPE124" s="216"/>
      <c r="SPF124" s="216"/>
      <c r="SPG124" s="216"/>
      <c r="SPH124" s="216"/>
      <c r="SPI124" s="216"/>
      <c r="SPJ124" s="216"/>
      <c r="SPK124" s="216"/>
      <c r="SPL124" s="216"/>
      <c r="SPM124" s="216"/>
      <c r="SPN124" s="216"/>
      <c r="SPO124" s="216"/>
      <c r="SPP124" s="216"/>
      <c r="SPQ124" s="216"/>
      <c r="SPR124" s="216"/>
      <c r="SPS124" s="216"/>
      <c r="SPT124" s="216"/>
      <c r="SPU124" s="216"/>
      <c r="SPV124" s="216"/>
      <c r="SPW124" s="216"/>
      <c r="SPX124" s="216"/>
      <c r="SPY124" s="216"/>
      <c r="SPZ124" s="216"/>
      <c r="SQA124" s="216"/>
      <c r="SQB124" s="216"/>
      <c r="SQC124" s="216"/>
      <c r="SQD124" s="216"/>
      <c r="SQE124" s="216"/>
      <c r="SQF124" s="216"/>
      <c r="SQG124" s="216"/>
      <c r="SQH124" s="216"/>
      <c r="SQI124" s="216"/>
      <c r="SQJ124" s="216"/>
      <c r="SQK124" s="216"/>
      <c r="SQL124" s="216"/>
      <c r="SQM124" s="216"/>
      <c r="SQN124" s="216"/>
      <c r="SQO124" s="216"/>
      <c r="SQP124" s="216"/>
      <c r="SQQ124" s="216"/>
      <c r="SQR124" s="216"/>
      <c r="SQS124" s="216"/>
      <c r="SQT124" s="216"/>
      <c r="SQU124" s="216"/>
      <c r="SQV124" s="216"/>
      <c r="SQW124" s="216"/>
      <c r="SQX124" s="216"/>
      <c r="SQY124" s="216"/>
      <c r="SQZ124" s="216"/>
      <c r="SRA124" s="216"/>
      <c r="SRB124" s="216"/>
      <c r="SRC124" s="216"/>
      <c r="SRD124" s="216"/>
      <c r="SRE124" s="216"/>
      <c r="SRF124" s="216"/>
      <c r="SRG124" s="216"/>
      <c r="SRH124" s="216"/>
      <c r="SRI124" s="216"/>
      <c r="SRJ124" s="216"/>
      <c r="SRK124" s="216"/>
      <c r="SRL124" s="216"/>
      <c r="SRM124" s="216"/>
      <c r="SRN124" s="216"/>
      <c r="SRO124" s="216"/>
      <c r="SRP124" s="216"/>
      <c r="SRQ124" s="216"/>
      <c r="SRR124" s="216"/>
      <c r="SRS124" s="216"/>
      <c r="SRT124" s="216"/>
      <c r="SRU124" s="216"/>
      <c r="SRV124" s="216"/>
      <c r="SRW124" s="216"/>
      <c r="SRX124" s="216"/>
      <c r="SRY124" s="216"/>
      <c r="SRZ124" s="216"/>
      <c r="SSA124" s="216"/>
      <c r="SSB124" s="216"/>
      <c r="SSC124" s="216"/>
      <c r="SSD124" s="216"/>
      <c r="SSE124" s="216"/>
      <c r="SSF124" s="216"/>
      <c r="SSG124" s="216"/>
      <c r="SSH124" s="216"/>
      <c r="SSI124" s="216"/>
      <c r="SSJ124" s="216"/>
      <c r="SSK124" s="216"/>
      <c r="SSL124" s="216"/>
      <c r="SSM124" s="216"/>
      <c r="SSN124" s="216"/>
      <c r="SSO124" s="216"/>
      <c r="SSP124" s="216"/>
      <c r="SSQ124" s="216"/>
      <c r="SSR124" s="216"/>
      <c r="SSS124" s="216"/>
      <c r="SST124" s="216"/>
      <c r="SSU124" s="216"/>
      <c r="SSV124" s="216"/>
      <c r="SSW124" s="216"/>
      <c r="SSX124" s="216"/>
      <c r="SSY124" s="216"/>
      <c r="SSZ124" s="216"/>
      <c r="STA124" s="216"/>
      <c r="STB124" s="216"/>
      <c r="STC124" s="216"/>
      <c r="STD124" s="216"/>
      <c r="STE124" s="216"/>
      <c r="STF124" s="216"/>
      <c r="STG124" s="216"/>
      <c r="STH124" s="216"/>
      <c r="STI124" s="216"/>
      <c r="STJ124" s="216"/>
      <c r="STK124" s="216"/>
      <c r="STL124" s="216"/>
      <c r="STM124" s="216"/>
      <c r="STN124" s="216"/>
      <c r="STO124" s="216"/>
      <c r="STP124" s="216"/>
      <c r="STQ124" s="216"/>
      <c r="STR124" s="216"/>
      <c r="STS124" s="216"/>
      <c r="STT124" s="216"/>
      <c r="STU124" s="216"/>
      <c r="STV124" s="216"/>
      <c r="STW124" s="216"/>
      <c r="STX124" s="216"/>
      <c r="STY124" s="216"/>
      <c r="STZ124" s="216"/>
      <c r="SUA124" s="216"/>
      <c r="SUB124" s="216"/>
      <c r="SUC124" s="216"/>
      <c r="SUD124" s="216"/>
      <c r="SUE124" s="216"/>
      <c r="SUF124" s="216"/>
      <c r="SUG124" s="216"/>
      <c r="SUH124" s="216"/>
      <c r="SUI124" s="216"/>
      <c r="SUJ124" s="216"/>
      <c r="SUK124" s="216"/>
      <c r="SUL124" s="216"/>
      <c r="SUM124" s="216"/>
      <c r="SUN124" s="216"/>
      <c r="SUO124" s="216"/>
      <c r="SUP124" s="216"/>
      <c r="SUQ124" s="216"/>
      <c r="SUR124" s="216"/>
      <c r="SUS124" s="216"/>
      <c r="SUT124" s="216"/>
      <c r="SUU124" s="216"/>
      <c r="SUV124" s="216"/>
      <c r="SUW124" s="216"/>
      <c r="SUX124" s="216"/>
      <c r="SUY124" s="216"/>
      <c r="SUZ124" s="216"/>
      <c r="SVA124" s="216"/>
      <c r="SVB124" s="216"/>
      <c r="SVC124" s="216"/>
      <c r="SVD124" s="216"/>
      <c r="SVE124" s="216"/>
      <c r="SVF124" s="216"/>
      <c r="SVG124" s="216"/>
      <c r="SVH124" s="216"/>
      <c r="SVI124" s="216"/>
      <c r="SVJ124" s="216"/>
      <c r="SVK124" s="216"/>
      <c r="SVL124" s="216"/>
      <c r="SVM124" s="216"/>
      <c r="SVN124" s="216"/>
      <c r="SVO124" s="216"/>
      <c r="SVP124" s="216"/>
      <c r="SVQ124" s="216"/>
      <c r="SVR124" s="216"/>
      <c r="SVS124" s="216"/>
      <c r="SVT124" s="216"/>
      <c r="SVU124" s="216"/>
      <c r="SVV124" s="216"/>
      <c r="SVW124" s="216"/>
      <c r="SVX124" s="216"/>
      <c r="SVY124" s="216"/>
      <c r="SVZ124" s="216"/>
      <c r="SWA124" s="216"/>
      <c r="SWB124" s="216"/>
      <c r="SWC124" s="216"/>
      <c r="SWD124" s="216"/>
      <c r="SWE124" s="216"/>
      <c r="SWF124" s="216"/>
      <c r="SWG124" s="216"/>
      <c r="SWH124" s="216"/>
      <c r="SWI124" s="216"/>
      <c r="SWJ124" s="216"/>
      <c r="SWK124" s="216"/>
      <c r="SWL124" s="216"/>
      <c r="SWM124" s="216"/>
      <c r="SWN124" s="216"/>
      <c r="SWO124" s="216"/>
      <c r="SWP124" s="216"/>
      <c r="SWQ124" s="216"/>
      <c r="SWR124" s="216"/>
      <c r="SWS124" s="216"/>
      <c r="SWT124" s="216"/>
      <c r="SWU124" s="216"/>
      <c r="SWV124" s="216"/>
      <c r="SWW124" s="216"/>
      <c r="SWX124" s="216"/>
      <c r="SWY124" s="216"/>
      <c r="SWZ124" s="216"/>
      <c r="SXA124" s="216"/>
      <c r="SXB124" s="216"/>
      <c r="SXC124" s="216"/>
      <c r="SXD124" s="216"/>
      <c r="SXE124" s="216"/>
      <c r="SXF124" s="216"/>
      <c r="SXG124" s="216"/>
      <c r="SXH124" s="216"/>
      <c r="SXI124" s="216"/>
      <c r="SXJ124" s="216"/>
      <c r="SXK124" s="216"/>
      <c r="SXL124" s="216"/>
      <c r="SXM124" s="216"/>
      <c r="SXN124" s="216"/>
      <c r="SXO124" s="216"/>
      <c r="SXP124" s="216"/>
      <c r="SXQ124" s="216"/>
      <c r="SXR124" s="216"/>
      <c r="SXS124" s="216"/>
      <c r="SXT124" s="216"/>
      <c r="SXU124" s="216"/>
      <c r="SXV124" s="216"/>
      <c r="SXW124" s="216"/>
      <c r="SXX124" s="216"/>
      <c r="SXY124" s="216"/>
      <c r="SXZ124" s="216"/>
      <c r="SYA124" s="216"/>
      <c r="SYB124" s="216"/>
      <c r="SYC124" s="216"/>
      <c r="SYD124" s="216"/>
      <c r="SYE124" s="216"/>
      <c r="SYF124" s="216"/>
      <c r="SYG124" s="216"/>
      <c r="SYH124" s="216"/>
      <c r="SYI124" s="216"/>
      <c r="SYJ124" s="216"/>
      <c r="SYK124" s="216"/>
      <c r="SYL124" s="216"/>
      <c r="SYM124" s="216"/>
      <c r="SYN124" s="216"/>
      <c r="SYO124" s="216"/>
      <c r="SYP124" s="216"/>
      <c r="SYQ124" s="216"/>
      <c r="SYR124" s="216"/>
      <c r="SYS124" s="216"/>
      <c r="SYT124" s="216"/>
      <c r="SYU124" s="216"/>
      <c r="SYV124" s="216"/>
      <c r="SYW124" s="216"/>
      <c r="SYX124" s="216"/>
      <c r="SYY124" s="216"/>
      <c r="SYZ124" s="216"/>
      <c r="SZA124" s="216"/>
      <c r="SZB124" s="216"/>
      <c r="SZC124" s="216"/>
      <c r="SZD124" s="216"/>
      <c r="SZE124" s="216"/>
      <c r="SZF124" s="216"/>
      <c r="SZG124" s="216"/>
      <c r="SZH124" s="216"/>
      <c r="SZI124" s="216"/>
      <c r="SZJ124" s="216"/>
      <c r="SZK124" s="216"/>
      <c r="SZL124" s="216"/>
      <c r="SZM124" s="216"/>
      <c r="SZN124" s="216"/>
      <c r="SZO124" s="216"/>
      <c r="SZP124" s="216"/>
      <c r="SZQ124" s="216"/>
      <c r="SZR124" s="216"/>
      <c r="SZS124" s="216"/>
      <c r="SZT124" s="216"/>
      <c r="SZU124" s="216"/>
      <c r="SZV124" s="216"/>
      <c r="SZW124" s="216"/>
      <c r="SZX124" s="216"/>
      <c r="SZY124" s="216"/>
      <c r="SZZ124" s="216"/>
      <c r="TAA124" s="216"/>
      <c r="TAB124" s="216"/>
      <c r="TAC124" s="216"/>
      <c r="TAD124" s="216"/>
      <c r="TAE124" s="216"/>
      <c r="TAF124" s="216"/>
      <c r="TAG124" s="216"/>
      <c r="TAH124" s="216"/>
      <c r="TAI124" s="216"/>
      <c r="TAJ124" s="216"/>
      <c r="TAK124" s="216"/>
      <c r="TAL124" s="216"/>
      <c r="TAM124" s="216"/>
      <c r="TAN124" s="216"/>
      <c r="TAO124" s="216"/>
      <c r="TAP124" s="216"/>
      <c r="TAQ124" s="216"/>
      <c r="TAR124" s="216"/>
      <c r="TAS124" s="216"/>
      <c r="TAT124" s="216"/>
      <c r="TAU124" s="216"/>
      <c r="TAV124" s="216"/>
      <c r="TAW124" s="216"/>
      <c r="TAX124" s="216"/>
      <c r="TAY124" s="216"/>
      <c r="TAZ124" s="216"/>
      <c r="TBA124" s="216"/>
      <c r="TBB124" s="216"/>
      <c r="TBC124" s="216"/>
      <c r="TBD124" s="216"/>
      <c r="TBE124" s="216"/>
      <c r="TBF124" s="216"/>
      <c r="TBG124" s="216"/>
      <c r="TBH124" s="216"/>
      <c r="TBI124" s="216"/>
      <c r="TBJ124" s="216"/>
      <c r="TBK124" s="216"/>
      <c r="TBL124" s="216"/>
      <c r="TBM124" s="216"/>
      <c r="TBN124" s="216"/>
      <c r="TBO124" s="216"/>
      <c r="TBP124" s="216"/>
      <c r="TBQ124" s="216"/>
      <c r="TBR124" s="216"/>
      <c r="TBS124" s="216"/>
      <c r="TBT124" s="216"/>
      <c r="TBU124" s="216"/>
      <c r="TBV124" s="216"/>
      <c r="TBW124" s="216"/>
      <c r="TBX124" s="216"/>
      <c r="TBY124" s="216"/>
      <c r="TBZ124" s="216"/>
      <c r="TCA124" s="216"/>
      <c r="TCB124" s="216"/>
      <c r="TCC124" s="216"/>
      <c r="TCD124" s="216"/>
      <c r="TCE124" s="216"/>
      <c r="TCF124" s="216"/>
      <c r="TCG124" s="216"/>
      <c r="TCH124" s="216"/>
      <c r="TCI124" s="216"/>
      <c r="TCJ124" s="216"/>
      <c r="TCK124" s="216"/>
      <c r="TCL124" s="216"/>
      <c r="TCM124" s="216"/>
      <c r="TCN124" s="216"/>
      <c r="TCO124" s="216"/>
      <c r="TCP124" s="216"/>
      <c r="TCQ124" s="216"/>
      <c r="TCR124" s="216"/>
      <c r="TCS124" s="216"/>
      <c r="TCT124" s="216"/>
      <c r="TCU124" s="216"/>
      <c r="TCV124" s="216"/>
      <c r="TCW124" s="216"/>
      <c r="TCX124" s="216"/>
      <c r="TCY124" s="216"/>
      <c r="TCZ124" s="216"/>
      <c r="TDA124" s="216"/>
      <c r="TDB124" s="216"/>
      <c r="TDC124" s="216"/>
      <c r="TDD124" s="216"/>
      <c r="TDE124" s="216"/>
      <c r="TDF124" s="216"/>
      <c r="TDG124" s="216"/>
      <c r="TDH124" s="216"/>
      <c r="TDI124" s="216"/>
      <c r="TDJ124" s="216"/>
      <c r="TDK124" s="216"/>
      <c r="TDL124" s="216"/>
      <c r="TDM124" s="216"/>
      <c r="TDN124" s="216"/>
      <c r="TDO124" s="216"/>
      <c r="TDP124" s="216"/>
      <c r="TDQ124" s="216"/>
      <c r="TDR124" s="216"/>
      <c r="TDS124" s="216"/>
      <c r="TDT124" s="216"/>
      <c r="TDU124" s="216"/>
      <c r="TDV124" s="216"/>
      <c r="TDW124" s="216"/>
      <c r="TDX124" s="216"/>
      <c r="TDY124" s="216"/>
      <c r="TDZ124" s="216"/>
      <c r="TEA124" s="216"/>
      <c r="TEB124" s="216"/>
      <c r="TEC124" s="216"/>
      <c r="TED124" s="216"/>
      <c r="TEE124" s="216"/>
      <c r="TEF124" s="216"/>
      <c r="TEG124" s="216"/>
      <c r="TEH124" s="216"/>
      <c r="TEI124" s="216"/>
      <c r="TEJ124" s="216"/>
      <c r="TEK124" s="216"/>
      <c r="TEL124" s="216"/>
      <c r="TEM124" s="216"/>
      <c r="TEN124" s="216"/>
      <c r="TEO124" s="216"/>
      <c r="TEP124" s="216"/>
      <c r="TEQ124" s="216"/>
      <c r="TER124" s="216"/>
      <c r="TES124" s="216"/>
      <c r="TET124" s="216"/>
      <c r="TEU124" s="216"/>
      <c r="TEV124" s="216"/>
      <c r="TEW124" s="216"/>
      <c r="TEX124" s="216"/>
      <c r="TEY124" s="216"/>
      <c r="TEZ124" s="216"/>
      <c r="TFA124" s="216"/>
      <c r="TFB124" s="216"/>
      <c r="TFC124" s="216"/>
      <c r="TFD124" s="216"/>
      <c r="TFE124" s="216"/>
      <c r="TFF124" s="216"/>
      <c r="TFG124" s="216"/>
      <c r="TFH124" s="216"/>
      <c r="TFI124" s="216"/>
      <c r="TFJ124" s="216"/>
      <c r="TFK124" s="216"/>
      <c r="TFL124" s="216"/>
      <c r="TFM124" s="216"/>
      <c r="TFN124" s="216"/>
      <c r="TFO124" s="216"/>
      <c r="TFP124" s="216"/>
      <c r="TFQ124" s="216"/>
      <c r="TFR124" s="216"/>
      <c r="TFS124" s="216"/>
      <c r="TFT124" s="216"/>
      <c r="TFU124" s="216"/>
      <c r="TFV124" s="216"/>
      <c r="TFW124" s="216"/>
      <c r="TFX124" s="216"/>
      <c r="TFY124" s="216"/>
      <c r="TFZ124" s="216"/>
      <c r="TGA124" s="216"/>
      <c r="TGB124" s="216"/>
      <c r="TGC124" s="216"/>
      <c r="TGD124" s="216"/>
      <c r="TGE124" s="216"/>
      <c r="TGF124" s="216"/>
      <c r="TGG124" s="216"/>
      <c r="TGH124" s="216"/>
      <c r="TGI124" s="216"/>
      <c r="TGJ124" s="216"/>
      <c r="TGK124" s="216"/>
      <c r="TGL124" s="216"/>
      <c r="TGM124" s="216"/>
      <c r="TGN124" s="216"/>
      <c r="TGO124" s="216"/>
      <c r="TGP124" s="216"/>
      <c r="TGQ124" s="216"/>
      <c r="TGR124" s="216"/>
      <c r="TGS124" s="216"/>
      <c r="TGT124" s="216"/>
      <c r="TGU124" s="216"/>
      <c r="TGV124" s="216"/>
      <c r="TGW124" s="216"/>
      <c r="TGX124" s="216"/>
      <c r="TGY124" s="216"/>
      <c r="TGZ124" s="216"/>
      <c r="THA124" s="216"/>
      <c r="THB124" s="216"/>
      <c r="THC124" s="216"/>
      <c r="THD124" s="216"/>
      <c r="THE124" s="216"/>
      <c r="THF124" s="216"/>
      <c r="THG124" s="216"/>
      <c r="THH124" s="216"/>
      <c r="THI124" s="216"/>
      <c r="THJ124" s="216"/>
      <c r="THK124" s="216"/>
      <c r="THL124" s="216"/>
      <c r="THM124" s="216"/>
      <c r="THN124" s="216"/>
      <c r="THO124" s="216"/>
      <c r="THP124" s="216"/>
      <c r="THQ124" s="216"/>
      <c r="THR124" s="216"/>
      <c r="THS124" s="216"/>
      <c r="THT124" s="216"/>
      <c r="THU124" s="216"/>
      <c r="THV124" s="216"/>
      <c r="THW124" s="216"/>
      <c r="THX124" s="216"/>
      <c r="THY124" s="216"/>
      <c r="THZ124" s="216"/>
      <c r="TIA124" s="216"/>
      <c r="TIB124" s="216"/>
      <c r="TIC124" s="216"/>
      <c r="TID124" s="216"/>
      <c r="TIE124" s="216"/>
      <c r="TIF124" s="216"/>
      <c r="TIG124" s="216"/>
      <c r="TIH124" s="216"/>
      <c r="TII124" s="216"/>
      <c r="TIJ124" s="216"/>
      <c r="TIK124" s="216"/>
      <c r="TIL124" s="216"/>
      <c r="TIM124" s="216"/>
      <c r="TIN124" s="216"/>
      <c r="TIO124" s="216"/>
      <c r="TIP124" s="216"/>
      <c r="TIQ124" s="216"/>
      <c r="TIR124" s="216"/>
      <c r="TIS124" s="216"/>
      <c r="TIT124" s="216"/>
      <c r="TIU124" s="216"/>
      <c r="TIV124" s="216"/>
      <c r="TIW124" s="216"/>
      <c r="TIX124" s="216"/>
      <c r="TIY124" s="216"/>
      <c r="TIZ124" s="216"/>
      <c r="TJA124" s="216"/>
      <c r="TJB124" s="216"/>
      <c r="TJC124" s="216"/>
      <c r="TJD124" s="216"/>
      <c r="TJE124" s="216"/>
      <c r="TJF124" s="216"/>
      <c r="TJG124" s="216"/>
      <c r="TJH124" s="216"/>
      <c r="TJI124" s="216"/>
      <c r="TJJ124" s="216"/>
      <c r="TJK124" s="216"/>
      <c r="TJL124" s="216"/>
      <c r="TJM124" s="216"/>
      <c r="TJN124" s="216"/>
      <c r="TJO124" s="216"/>
      <c r="TJP124" s="216"/>
      <c r="TJQ124" s="216"/>
      <c r="TJR124" s="216"/>
      <c r="TJS124" s="216"/>
      <c r="TJT124" s="216"/>
      <c r="TJU124" s="216"/>
      <c r="TJV124" s="216"/>
      <c r="TJW124" s="216"/>
      <c r="TJX124" s="216"/>
      <c r="TJY124" s="216"/>
      <c r="TJZ124" s="216"/>
      <c r="TKA124" s="216"/>
      <c r="TKB124" s="216"/>
      <c r="TKC124" s="216"/>
      <c r="TKD124" s="216"/>
      <c r="TKE124" s="216"/>
      <c r="TKF124" s="216"/>
      <c r="TKG124" s="216"/>
      <c r="TKH124" s="216"/>
      <c r="TKI124" s="216"/>
      <c r="TKJ124" s="216"/>
      <c r="TKK124" s="216"/>
      <c r="TKL124" s="216"/>
      <c r="TKM124" s="216"/>
      <c r="TKN124" s="216"/>
      <c r="TKO124" s="216"/>
      <c r="TKP124" s="216"/>
      <c r="TKQ124" s="216"/>
      <c r="TKR124" s="216"/>
      <c r="TKS124" s="216"/>
      <c r="TKT124" s="216"/>
      <c r="TKU124" s="216"/>
      <c r="TKV124" s="216"/>
      <c r="TKW124" s="216"/>
      <c r="TKX124" s="216"/>
      <c r="TKY124" s="216"/>
      <c r="TKZ124" s="216"/>
      <c r="TLA124" s="216"/>
      <c r="TLB124" s="216"/>
      <c r="TLC124" s="216"/>
      <c r="TLD124" s="216"/>
      <c r="TLE124" s="216"/>
      <c r="TLF124" s="216"/>
      <c r="TLG124" s="216"/>
      <c r="TLH124" s="216"/>
      <c r="TLI124" s="216"/>
      <c r="TLJ124" s="216"/>
      <c r="TLK124" s="216"/>
      <c r="TLL124" s="216"/>
      <c r="TLM124" s="216"/>
      <c r="TLN124" s="216"/>
      <c r="TLO124" s="216"/>
      <c r="TLP124" s="216"/>
      <c r="TLQ124" s="216"/>
      <c r="TLR124" s="216"/>
      <c r="TLS124" s="216"/>
      <c r="TLT124" s="216"/>
      <c r="TLU124" s="216"/>
      <c r="TLV124" s="216"/>
      <c r="TLW124" s="216"/>
      <c r="TLX124" s="216"/>
      <c r="TLY124" s="216"/>
      <c r="TLZ124" s="216"/>
      <c r="TMA124" s="216"/>
      <c r="TMB124" s="216"/>
      <c r="TMC124" s="216"/>
      <c r="TMD124" s="216"/>
      <c r="TME124" s="216"/>
      <c r="TMF124" s="216"/>
      <c r="TMG124" s="216"/>
      <c r="TMH124" s="216"/>
      <c r="TMI124" s="216"/>
      <c r="TMJ124" s="216"/>
      <c r="TMK124" s="216"/>
      <c r="TML124" s="216"/>
      <c r="TMM124" s="216"/>
      <c r="TMN124" s="216"/>
      <c r="TMO124" s="216"/>
      <c r="TMP124" s="216"/>
      <c r="TMQ124" s="216"/>
      <c r="TMR124" s="216"/>
      <c r="TMS124" s="216"/>
      <c r="TMT124" s="216"/>
      <c r="TMU124" s="216"/>
      <c r="TMV124" s="216"/>
      <c r="TMW124" s="216"/>
      <c r="TMX124" s="216"/>
      <c r="TMY124" s="216"/>
      <c r="TMZ124" s="216"/>
      <c r="TNA124" s="216"/>
      <c r="TNB124" s="216"/>
      <c r="TNC124" s="216"/>
      <c r="TND124" s="216"/>
      <c r="TNE124" s="216"/>
      <c r="TNF124" s="216"/>
      <c r="TNG124" s="216"/>
      <c r="TNH124" s="216"/>
      <c r="TNI124" s="216"/>
      <c r="TNJ124" s="216"/>
      <c r="TNK124" s="216"/>
      <c r="TNL124" s="216"/>
      <c r="TNM124" s="216"/>
      <c r="TNN124" s="216"/>
      <c r="TNO124" s="216"/>
      <c r="TNP124" s="216"/>
      <c r="TNQ124" s="216"/>
      <c r="TNR124" s="216"/>
      <c r="TNS124" s="216"/>
      <c r="TNT124" s="216"/>
      <c r="TNU124" s="216"/>
      <c r="TNV124" s="216"/>
      <c r="TNW124" s="216"/>
      <c r="TNX124" s="216"/>
      <c r="TNY124" s="216"/>
      <c r="TNZ124" s="216"/>
      <c r="TOA124" s="216"/>
      <c r="TOB124" s="216"/>
      <c r="TOC124" s="216"/>
      <c r="TOD124" s="216"/>
      <c r="TOE124" s="216"/>
      <c r="TOF124" s="216"/>
      <c r="TOG124" s="216"/>
      <c r="TOH124" s="216"/>
      <c r="TOI124" s="216"/>
      <c r="TOJ124" s="216"/>
      <c r="TOK124" s="216"/>
      <c r="TOL124" s="216"/>
      <c r="TOM124" s="216"/>
      <c r="TON124" s="216"/>
      <c r="TOO124" s="216"/>
      <c r="TOP124" s="216"/>
      <c r="TOQ124" s="216"/>
      <c r="TOR124" s="216"/>
      <c r="TOS124" s="216"/>
      <c r="TOT124" s="216"/>
      <c r="TOU124" s="216"/>
      <c r="TOV124" s="216"/>
      <c r="TOW124" s="216"/>
      <c r="TOX124" s="216"/>
      <c r="TOY124" s="216"/>
      <c r="TOZ124" s="216"/>
      <c r="TPA124" s="216"/>
      <c r="TPB124" s="216"/>
      <c r="TPC124" s="216"/>
      <c r="TPD124" s="216"/>
      <c r="TPE124" s="216"/>
      <c r="TPF124" s="216"/>
      <c r="TPG124" s="216"/>
      <c r="TPH124" s="216"/>
      <c r="TPI124" s="216"/>
      <c r="TPJ124" s="216"/>
      <c r="TPK124" s="216"/>
      <c r="TPL124" s="216"/>
      <c r="TPM124" s="216"/>
      <c r="TPN124" s="216"/>
      <c r="TPO124" s="216"/>
      <c r="TPP124" s="216"/>
      <c r="TPQ124" s="216"/>
      <c r="TPR124" s="216"/>
      <c r="TPS124" s="216"/>
      <c r="TPT124" s="216"/>
      <c r="TPU124" s="216"/>
      <c r="TPV124" s="216"/>
      <c r="TPW124" s="216"/>
      <c r="TPX124" s="216"/>
      <c r="TPY124" s="216"/>
      <c r="TPZ124" s="216"/>
      <c r="TQA124" s="216"/>
      <c r="TQB124" s="216"/>
      <c r="TQC124" s="216"/>
      <c r="TQD124" s="216"/>
      <c r="TQE124" s="216"/>
      <c r="TQF124" s="216"/>
      <c r="TQG124" s="216"/>
      <c r="TQH124" s="216"/>
      <c r="TQI124" s="216"/>
      <c r="TQJ124" s="216"/>
      <c r="TQK124" s="216"/>
      <c r="TQL124" s="216"/>
      <c r="TQM124" s="216"/>
      <c r="TQN124" s="216"/>
      <c r="TQO124" s="216"/>
      <c r="TQP124" s="216"/>
      <c r="TQQ124" s="216"/>
      <c r="TQR124" s="216"/>
      <c r="TQS124" s="216"/>
      <c r="TQT124" s="216"/>
      <c r="TQU124" s="216"/>
      <c r="TQV124" s="216"/>
      <c r="TQW124" s="216"/>
      <c r="TQX124" s="216"/>
      <c r="TQY124" s="216"/>
      <c r="TQZ124" s="216"/>
      <c r="TRA124" s="216"/>
      <c r="TRB124" s="216"/>
      <c r="TRC124" s="216"/>
      <c r="TRD124" s="216"/>
      <c r="TRE124" s="216"/>
      <c r="TRF124" s="216"/>
      <c r="TRG124" s="216"/>
      <c r="TRH124" s="216"/>
      <c r="TRI124" s="216"/>
      <c r="TRJ124" s="216"/>
      <c r="TRK124" s="216"/>
      <c r="TRL124" s="216"/>
      <c r="TRM124" s="216"/>
      <c r="TRN124" s="216"/>
      <c r="TRO124" s="216"/>
      <c r="TRP124" s="216"/>
      <c r="TRQ124" s="216"/>
      <c r="TRR124" s="216"/>
      <c r="TRS124" s="216"/>
      <c r="TRT124" s="216"/>
      <c r="TRU124" s="216"/>
      <c r="TRV124" s="216"/>
      <c r="TRW124" s="216"/>
      <c r="TRX124" s="216"/>
      <c r="TRY124" s="216"/>
      <c r="TRZ124" s="216"/>
      <c r="TSA124" s="216"/>
      <c r="TSB124" s="216"/>
      <c r="TSC124" s="216"/>
      <c r="TSD124" s="216"/>
      <c r="TSE124" s="216"/>
      <c r="TSF124" s="216"/>
      <c r="TSG124" s="216"/>
      <c r="TSH124" s="216"/>
      <c r="TSI124" s="216"/>
      <c r="TSJ124" s="216"/>
      <c r="TSK124" s="216"/>
      <c r="TSL124" s="216"/>
      <c r="TSM124" s="216"/>
      <c r="TSN124" s="216"/>
      <c r="TSO124" s="216"/>
      <c r="TSP124" s="216"/>
      <c r="TSQ124" s="216"/>
      <c r="TSR124" s="216"/>
      <c r="TSS124" s="216"/>
      <c r="TST124" s="216"/>
      <c r="TSU124" s="216"/>
      <c r="TSV124" s="216"/>
      <c r="TSW124" s="216"/>
      <c r="TSX124" s="216"/>
      <c r="TSY124" s="216"/>
      <c r="TSZ124" s="216"/>
      <c r="TTA124" s="216"/>
      <c r="TTB124" s="216"/>
      <c r="TTC124" s="216"/>
      <c r="TTD124" s="216"/>
      <c r="TTE124" s="216"/>
      <c r="TTF124" s="216"/>
      <c r="TTG124" s="216"/>
      <c r="TTH124" s="216"/>
      <c r="TTI124" s="216"/>
      <c r="TTJ124" s="216"/>
      <c r="TTK124" s="216"/>
      <c r="TTL124" s="216"/>
      <c r="TTM124" s="216"/>
      <c r="TTN124" s="216"/>
      <c r="TTO124" s="216"/>
      <c r="TTP124" s="216"/>
      <c r="TTQ124" s="216"/>
      <c r="TTR124" s="216"/>
      <c r="TTS124" s="216"/>
      <c r="TTT124" s="216"/>
      <c r="TTU124" s="216"/>
      <c r="TTV124" s="216"/>
      <c r="TTW124" s="216"/>
      <c r="TTX124" s="216"/>
      <c r="TTY124" s="216"/>
      <c r="TTZ124" s="216"/>
      <c r="TUA124" s="216"/>
      <c r="TUB124" s="216"/>
      <c r="TUC124" s="216"/>
      <c r="TUD124" s="216"/>
      <c r="TUE124" s="216"/>
      <c r="TUF124" s="216"/>
      <c r="TUG124" s="216"/>
      <c r="TUH124" s="216"/>
      <c r="TUI124" s="216"/>
      <c r="TUJ124" s="216"/>
      <c r="TUK124" s="216"/>
      <c r="TUL124" s="216"/>
      <c r="TUM124" s="216"/>
      <c r="TUN124" s="216"/>
      <c r="TUO124" s="216"/>
      <c r="TUP124" s="216"/>
      <c r="TUQ124" s="216"/>
      <c r="TUR124" s="216"/>
      <c r="TUS124" s="216"/>
      <c r="TUT124" s="216"/>
      <c r="TUU124" s="216"/>
      <c r="TUV124" s="216"/>
      <c r="TUW124" s="216"/>
      <c r="TUX124" s="216"/>
      <c r="TUY124" s="216"/>
      <c r="TUZ124" s="216"/>
      <c r="TVA124" s="216"/>
      <c r="TVB124" s="216"/>
      <c r="TVC124" s="216"/>
      <c r="TVD124" s="216"/>
      <c r="TVE124" s="216"/>
      <c r="TVF124" s="216"/>
      <c r="TVG124" s="216"/>
      <c r="TVH124" s="216"/>
      <c r="TVI124" s="216"/>
      <c r="TVJ124" s="216"/>
      <c r="TVK124" s="216"/>
      <c r="TVL124" s="216"/>
      <c r="TVM124" s="216"/>
      <c r="TVN124" s="216"/>
      <c r="TVO124" s="216"/>
      <c r="TVP124" s="216"/>
      <c r="TVQ124" s="216"/>
      <c r="TVR124" s="216"/>
      <c r="TVS124" s="216"/>
      <c r="TVT124" s="216"/>
      <c r="TVU124" s="216"/>
      <c r="TVV124" s="216"/>
      <c r="TVW124" s="216"/>
      <c r="TVX124" s="216"/>
      <c r="TVY124" s="216"/>
      <c r="TVZ124" s="216"/>
      <c r="TWA124" s="216"/>
      <c r="TWB124" s="216"/>
      <c r="TWC124" s="216"/>
      <c r="TWD124" s="216"/>
      <c r="TWE124" s="216"/>
      <c r="TWF124" s="216"/>
      <c r="TWG124" s="216"/>
      <c r="TWH124" s="216"/>
      <c r="TWI124" s="216"/>
      <c r="TWJ124" s="216"/>
      <c r="TWK124" s="216"/>
      <c r="TWL124" s="216"/>
      <c r="TWM124" s="216"/>
      <c r="TWN124" s="216"/>
      <c r="TWO124" s="216"/>
      <c r="TWP124" s="216"/>
      <c r="TWQ124" s="216"/>
      <c r="TWR124" s="216"/>
      <c r="TWS124" s="216"/>
      <c r="TWT124" s="216"/>
      <c r="TWU124" s="216"/>
      <c r="TWV124" s="216"/>
      <c r="TWW124" s="216"/>
      <c r="TWX124" s="216"/>
      <c r="TWY124" s="216"/>
      <c r="TWZ124" s="216"/>
      <c r="TXA124" s="216"/>
      <c r="TXB124" s="216"/>
      <c r="TXC124" s="216"/>
      <c r="TXD124" s="216"/>
      <c r="TXE124" s="216"/>
      <c r="TXF124" s="216"/>
      <c r="TXG124" s="216"/>
      <c r="TXH124" s="216"/>
      <c r="TXI124" s="216"/>
      <c r="TXJ124" s="216"/>
      <c r="TXK124" s="216"/>
      <c r="TXL124" s="216"/>
      <c r="TXM124" s="216"/>
      <c r="TXN124" s="216"/>
      <c r="TXO124" s="216"/>
      <c r="TXP124" s="216"/>
      <c r="TXQ124" s="216"/>
      <c r="TXR124" s="216"/>
      <c r="TXS124" s="216"/>
      <c r="TXT124" s="216"/>
      <c r="TXU124" s="216"/>
      <c r="TXV124" s="216"/>
      <c r="TXW124" s="216"/>
      <c r="TXX124" s="216"/>
      <c r="TXY124" s="216"/>
      <c r="TXZ124" s="216"/>
      <c r="TYA124" s="216"/>
      <c r="TYB124" s="216"/>
      <c r="TYC124" s="216"/>
      <c r="TYD124" s="216"/>
      <c r="TYE124" s="216"/>
      <c r="TYF124" s="216"/>
      <c r="TYG124" s="216"/>
      <c r="TYH124" s="216"/>
      <c r="TYI124" s="216"/>
      <c r="TYJ124" s="216"/>
      <c r="TYK124" s="216"/>
      <c r="TYL124" s="216"/>
      <c r="TYM124" s="216"/>
      <c r="TYN124" s="216"/>
      <c r="TYO124" s="216"/>
      <c r="TYP124" s="216"/>
      <c r="TYQ124" s="216"/>
      <c r="TYR124" s="216"/>
      <c r="TYS124" s="216"/>
      <c r="TYT124" s="216"/>
      <c r="TYU124" s="216"/>
      <c r="TYV124" s="216"/>
      <c r="TYW124" s="216"/>
      <c r="TYX124" s="216"/>
      <c r="TYY124" s="216"/>
      <c r="TYZ124" s="216"/>
      <c r="TZA124" s="216"/>
      <c r="TZB124" s="216"/>
      <c r="TZC124" s="216"/>
      <c r="TZD124" s="216"/>
      <c r="TZE124" s="216"/>
      <c r="TZF124" s="216"/>
      <c r="TZG124" s="216"/>
      <c r="TZH124" s="216"/>
      <c r="TZI124" s="216"/>
      <c r="TZJ124" s="216"/>
      <c r="TZK124" s="216"/>
      <c r="TZL124" s="216"/>
      <c r="TZM124" s="216"/>
      <c r="TZN124" s="216"/>
      <c r="TZO124" s="216"/>
      <c r="TZP124" s="216"/>
      <c r="TZQ124" s="216"/>
      <c r="TZR124" s="216"/>
      <c r="TZS124" s="216"/>
      <c r="TZT124" s="216"/>
      <c r="TZU124" s="216"/>
      <c r="TZV124" s="216"/>
      <c r="TZW124" s="216"/>
      <c r="TZX124" s="216"/>
      <c r="TZY124" s="216"/>
      <c r="TZZ124" s="216"/>
      <c r="UAA124" s="216"/>
      <c r="UAB124" s="216"/>
      <c r="UAC124" s="216"/>
      <c r="UAD124" s="216"/>
      <c r="UAE124" s="216"/>
      <c r="UAF124" s="216"/>
      <c r="UAG124" s="216"/>
      <c r="UAH124" s="216"/>
      <c r="UAI124" s="216"/>
      <c r="UAJ124" s="216"/>
      <c r="UAK124" s="216"/>
      <c r="UAL124" s="216"/>
      <c r="UAM124" s="216"/>
      <c r="UAN124" s="216"/>
      <c r="UAO124" s="216"/>
      <c r="UAP124" s="216"/>
      <c r="UAQ124" s="216"/>
      <c r="UAR124" s="216"/>
      <c r="UAS124" s="216"/>
      <c r="UAT124" s="216"/>
      <c r="UAU124" s="216"/>
      <c r="UAV124" s="216"/>
      <c r="UAW124" s="216"/>
      <c r="UAX124" s="216"/>
      <c r="UAY124" s="216"/>
      <c r="UAZ124" s="216"/>
      <c r="UBA124" s="216"/>
      <c r="UBB124" s="216"/>
      <c r="UBC124" s="216"/>
      <c r="UBD124" s="216"/>
      <c r="UBE124" s="216"/>
      <c r="UBF124" s="216"/>
      <c r="UBG124" s="216"/>
      <c r="UBH124" s="216"/>
      <c r="UBI124" s="216"/>
      <c r="UBJ124" s="216"/>
      <c r="UBK124" s="216"/>
      <c r="UBL124" s="216"/>
      <c r="UBM124" s="216"/>
      <c r="UBN124" s="216"/>
      <c r="UBO124" s="216"/>
      <c r="UBP124" s="216"/>
      <c r="UBQ124" s="216"/>
      <c r="UBR124" s="216"/>
      <c r="UBS124" s="216"/>
      <c r="UBT124" s="216"/>
      <c r="UBU124" s="216"/>
      <c r="UBV124" s="216"/>
      <c r="UBW124" s="216"/>
      <c r="UBX124" s="216"/>
      <c r="UBY124" s="216"/>
      <c r="UBZ124" s="216"/>
      <c r="UCA124" s="216"/>
      <c r="UCB124" s="216"/>
      <c r="UCC124" s="216"/>
      <c r="UCD124" s="216"/>
      <c r="UCE124" s="216"/>
      <c r="UCF124" s="216"/>
      <c r="UCG124" s="216"/>
      <c r="UCH124" s="216"/>
      <c r="UCI124" s="216"/>
      <c r="UCJ124" s="216"/>
      <c r="UCK124" s="216"/>
      <c r="UCL124" s="216"/>
      <c r="UCM124" s="216"/>
      <c r="UCN124" s="216"/>
      <c r="UCO124" s="216"/>
      <c r="UCP124" s="216"/>
      <c r="UCQ124" s="216"/>
      <c r="UCR124" s="216"/>
      <c r="UCS124" s="216"/>
      <c r="UCT124" s="216"/>
      <c r="UCU124" s="216"/>
      <c r="UCV124" s="216"/>
      <c r="UCW124" s="216"/>
      <c r="UCX124" s="216"/>
      <c r="UCY124" s="216"/>
      <c r="UCZ124" s="216"/>
      <c r="UDA124" s="216"/>
      <c r="UDB124" s="216"/>
      <c r="UDC124" s="216"/>
      <c r="UDD124" s="216"/>
      <c r="UDE124" s="216"/>
      <c r="UDF124" s="216"/>
      <c r="UDG124" s="216"/>
      <c r="UDH124" s="216"/>
      <c r="UDI124" s="216"/>
      <c r="UDJ124" s="216"/>
      <c r="UDK124" s="216"/>
      <c r="UDL124" s="216"/>
      <c r="UDM124" s="216"/>
      <c r="UDN124" s="216"/>
      <c r="UDO124" s="216"/>
      <c r="UDP124" s="216"/>
      <c r="UDQ124" s="216"/>
      <c r="UDR124" s="216"/>
      <c r="UDS124" s="216"/>
      <c r="UDT124" s="216"/>
      <c r="UDU124" s="216"/>
      <c r="UDV124" s="216"/>
      <c r="UDW124" s="216"/>
      <c r="UDX124" s="216"/>
      <c r="UDY124" s="216"/>
      <c r="UDZ124" s="216"/>
      <c r="UEA124" s="216"/>
      <c r="UEB124" s="216"/>
      <c r="UEC124" s="216"/>
      <c r="UED124" s="216"/>
      <c r="UEE124" s="216"/>
      <c r="UEF124" s="216"/>
      <c r="UEG124" s="216"/>
      <c r="UEH124" s="216"/>
      <c r="UEI124" s="216"/>
      <c r="UEJ124" s="216"/>
      <c r="UEK124" s="216"/>
      <c r="UEL124" s="216"/>
      <c r="UEM124" s="216"/>
      <c r="UEN124" s="216"/>
      <c r="UEO124" s="216"/>
      <c r="UEP124" s="216"/>
      <c r="UEQ124" s="216"/>
      <c r="UER124" s="216"/>
      <c r="UES124" s="216"/>
      <c r="UET124" s="216"/>
      <c r="UEU124" s="216"/>
      <c r="UEV124" s="216"/>
      <c r="UEW124" s="216"/>
      <c r="UEX124" s="216"/>
      <c r="UEY124" s="216"/>
      <c r="UEZ124" s="216"/>
      <c r="UFA124" s="216"/>
      <c r="UFB124" s="216"/>
      <c r="UFC124" s="216"/>
      <c r="UFD124" s="216"/>
      <c r="UFE124" s="216"/>
      <c r="UFF124" s="216"/>
      <c r="UFG124" s="216"/>
      <c r="UFH124" s="216"/>
      <c r="UFI124" s="216"/>
      <c r="UFJ124" s="216"/>
      <c r="UFK124" s="216"/>
      <c r="UFL124" s="216"/>
      <c r="UFM124" s="216"/>
      <c r="UFN124" s="216"/>
      <c r="UFO124" s="216"/>
      <c r="UFP124" s="216"/>
      <c r="UFQ124" s="216"/>
      <c r="UFR124" s="216"/>
      <c r="UFS124" s="216"/>
      <c r="UFT124" s="216"/>
      <c r="UFU124" s="216"/>
      <c r="UFV124" s="216"/>
      <c r="UFW124" s="216"/>
      <c r="UFX124" s="216"/>
      <c r="UFY124" s="216"/>
      <c r="UFZ124" s="216"/>
      <c r="UGA124" s="216"/>
      <c r="UGB124" s="216"/>
      <c r="UGC124" s="216"/>
      <c r="UGD124" s="216"/>
      <c r="UGE124" s="216"/>
      <c r="UGF124" s="216"/>
      <c r="UGG124" s="216"/>
      <c r="UGH124" s="216"/>
      <c r="UGI124" s="216"/>
      <c r="UGJ124" s="216"/>
      <c r="UGK124" s="216"/>
      <c r="UGL124" s="216"/>
      <c r="UGM124" s="216"/>
      <c r="UGN124" s="216"/>
      <c r="UGO124" s="216"/>
      <c r="UGP124" s="216"/>
      <c r="UGQ124" s="216"/>
      <c r="UGR124" s="216"/>
      <c r="UGS124" s="216"/>
      <c r="UGT124" s="216"/>
      <c r="UGU124" s="216"/>
      <c r="UGV124" s="216"/>
      <c r="UGW124" s="216"/>
      <c r="UGX124" s="216"/>
      <c r="UGY124" s="216"/>
      <c r="UGZ124" s="216"/>
      <c r="UHA124" s="216"/>
      <c r="UHB124" s="216"/>
      <c r="UHC124" s="216"/>
      <c r="UHD124" s="216"/>
      <c r="UHE124" s="216"/>
      <c r="UHF124" s="216"/>
      <c r="UHG124" s="216"/>
      <c r="UHH124" s="216"/>
      <c r="UHI124" s="216"/>
      <c r="UHJ124" s="216"/>
      <c r="UHK124" s="216"/>
      <c r="UHL124" s="216"/>
      <c r="UHM124" s="216"/>
      <c r="UHN124" s="216"/>
      <c r="UHO124" s="216"/>
      <c r="UHP124" s="216"/>
      <c r="UHQ124" s="216"/>
      <c r="UHR124" s="216"/>
      <c r="UHS124" s="216"/>
      <c r="UHT124" s="216"/>
      <c r="UHU124" s="216"/>
      <c r="UHV124" s="216"/>
      <c r="UHW124" s="216"/>
      <c r="UHX124" s="216"/>
      <c r="UHY124" s="216"/>
      <c r="UHZ124" s="216"/>
      <c r="UIA124" s="216"/>
      <c r="UIB124" s="216"/>
      <c r="UIC124" s="216"/>
      <c r="UID124" s="216"/>
      <c r="UIE124" s="216"/>
      <c r="UIF124" s="216"/>
      <c r="UIG124" s="216"/>
      <c r="UIH124" s="216"/>
      <c r="UII124" s="216"/>
      <c r="UIJ124" s="216"/>
      <c r="UIK124" s="216"/>
      <c r="UIL124" s="216"/>
      <c r="UIM124" s="216"/>
      <c r="UIN124" s="216"/>
      <c r="UIO124" s="216"/>
      <c r="UIP124" s="216"/>
      <c r="UIQ124" s="216"/>
      <c r="UIR124" s="216"/>
      <c r="UIS124" s="216"/>
      <c r="UIT124" s="216"/>
      <c r="UIU124" s="216"/>
      <c r="UIV124" s="216"/>
      <c r="UIW124" s="216"/>
      <c r="UIX124" s="216"/>
      <c r="UIY124" s="216"/>
      <c r="UIZ124" s="216"/>
      <c r="UJA124" s="216"/>
      <c r="UJB124" s="216"/>
      <c r="UJC124" s="216"/>
      <c r="UJD124" s="216"/>
      <c r="UJE124" s="216"/>
      <c r="UJF124" s="216"/>
      <c r="UJG124" s="216"/>
      <c r="UJH124" s="216"/>
      <c r="UJI124" s="216"/>
      <c r="UJJ124" s="216"/>
      <c r="UJK124" s="216"/>
      <c r="UJL124" s="216"/>
      <c r="UJM124" s="216"/>
      <c r="UJN124" s="216"/>
      <c r="UJO124" s="216"/>
      <c r="UJP124" s="216"/>
      <c r="UJQ124" s="216"/>
      <c r="UJR124" s="216"/>
      <c r="UJS124" s="216"/>
      <c r="UJT124" s="216"/>
      <c r="UJU124" s="216"/>
      <c r="UJV124" s="216"/>
      <c r="UJW124" s="216"/>
      <c r="UJX124" s="216"/>
      <c r="UJY124" s="216"/>
      <c r="UJZ124" s="216"/>
      <c r="UKA124" s="216"/>
      <c r="UKB124" s="216"/>
      <c r="UKC124" s="216"/>
      <c r="UKD124" s="216"/>
      <c r="UKE124" s="216"/>
      <c r="UKF124" s="216"/>
      <c r="UKG124" s="216"/>
      <c r="UKH124" s="216"/>
      <c r="UKI124" s="216"/>
      <c r="UKJ124" s="216"/>
      <c r="UKK124" s="216"/>
      <c r="UKL124" s="216"/>
      <c r="UKM124" s="216"/>
      <c r="UKN124" s="216"/>
      <c r="UKO124" s="216"/>
      <c r="UKP124" s="216"/>
      <c r="UKQ124" s="216"/>
      <c r="UKR124" s="216"/>
      <c r="UKS124" s="216"/>
      <c r="UKT124" s="216"/>
      <c r="UKU124" s="216"/>
      <c r="UKV124" s="216"/>
      <c r="UKW124" s="216"/>
      <c r="UKX124" s="216"/>
      <c r="UKY124" s="216"/>
      <c r="UKZ124" s="216"/>
      <c r="ULA124" s="216"/>
      <c r="ULB124" s="216"/>
      <c r="ULC124" s="216"/>
      <c r="ULD124" s="216"/>
      <c r="ULE124" s="216"/>
      <c r="ULF124" s="216"/>
      <c r="ULG124" s="216"/>
      <c r="ULH124" s="216"/>
      <c r="ULI124" s="216"/>
      <c r="ULJ124" s="216"/>
      <c r="ULK124" s="216"/>
      <c r="ULL124" s="216"/>
      <c r="ULM124" s="216"/>
      <c r="ULN124" s="216"/>
      <c r="ULO124" s="216"/>
      <c r="ULP124" s="216"/>
      <c r="ULQ124" s="216"/>
      <c r="ULR124" s="216"/>
      <c r="ULS124" s="216"/>
      <c r="ULT124" s="216"/>
      <c r="ULU124" s="216"/>
      <c r="ULV124" s="216"/>
      <c r="ULW124" s="216"/>
      <c r="ULX124" s="216"/>
      <c r="ULY124" s="216"/>
      <c r="ULZ124" s="216"/>
      <c r="UMA124" s="216"/>
      <c r="UMB124" s="216"/>
      <c r="UMC124" s="216"/>
      <c r="UMD124" s="216"/>
      <c r="UME124" s="216"/>
      <c r="UMF124" s="216"/>
      <c r="UMG124" s="216"/>
      <c r="UMH124" s="216"/>
      <c r="UMI124" s="216"/>
      <c r="UMJ124" s="216"/>
      <c r="UMK124" s="216"/>
      <c r="UML124" s="216"/>
      <c r="UMM124" s="216"/>
      <c r="UMN124" s="216"/>
      <c r="UMO124" s="216"/>
      <c r="UMP124" s="216"/>
      <c r="UMQ124" s="216"/>
      <c r="UMR124" s="216"/>
      <c r="UMS124" s="216"/>
      <c r="UMT124" s="216"/>
      <c r="UMU124" s="216"/>
      <c r="UMV124" s="216"/>
      <c r="UMW124" s="216"/>
      <c r="UMX124" s="216"/>
      <c r="UMY124" s="216"/>
      <c r="UMZ124" s="216"/>
      <c r="UNA124" s="216"/>
      <c r="UNB124" s="216"/>
      <c r="UNC124" s="216"/>
      <c r="UND124" s="216"/>
      <c r="UNE124" s="216"/>
      <c r="UNF124" s="216"/>
      <c r="UNG124" s="216"/>
      <c r="UNH124" s="216"/>
      <c r="UNI124" s="216"/>
      <c r="UNJ124" s="216"/>
      <c r="UNK124" s="216"/>
      <c r="UNL124" s="216"/>
      <c r="UNM124" s="216"/>
      <c r="UNN124" s="216"/>
      <c r="UNO124" s="216"/>
      <c r="UNP124" s="216"/>
      <c r="UNQ124" s="216"/>
      <c r="UNR124" s="216"/>
      <c r="UNS124" s="216"/>
      <c r="UNT124" s="216"/>
      <c r="UNU124" s="216"/>
      <c r="UNV124" s="216"/>
      <c r="UNW124" s="216"/>
      <c r="UNX124" s="216"/>
      <c r="UNY124" s="216"/>
      <c r="UNZ124" s="216"/>
      <c r="UOA124" s="216"/>
      <c r="UOB124" s="216"/>
      <c r="UOC124" s="216"/>
      <c r="UOD124" s="216"/>
      <c r="UOE124" s="216"/>
      <c r="UOF124" s="216"/>
      <c r="UOG124" s="216"/>
      <c r="UOH124" s="216"/>
      <c r="UOI124" s="216"/>
      <c r="UOJ124" s="216"/>
      <c r="UOK124" s="216"/>
      <c r="UOL124" s="216"/>
      <c r="UOM124" s="216"/>
      <c r="UON124" s="216"/>
      <c r="UOO124" s="216"/>
      <c r="UOP124" s="216"/>
      <c r="UOQ124" s="216"/>
      <c r="UOR124" s="216"/>
      <c r="UOS124" s="216"/>
      <c r="UOT124" s="216"/>
      <c r="UOU124" s="216"/>
      <c r="UOV124" s="216"/>
      <c r="UOW124" s="216"/>
      <c r="UOX124" s="216"/>
      <c r="UOY124" s="216"/>
      <c r="UOZ124" s="216"/>
      <c r="UPA124" s="216"/>
      <c r="UPB124" s="216"/>
      <c r="UPC124" s="216"/>
      <c r="UPD124" s="216"/>
      <c r="UPE124" s="216"/>
      <c r="UPF124" s="216"/>
      <c r="UPG124" s="216"/>
      <c r="UPH124" s="216"/>
      <c r="UPI124" s="216"/>
      <c r="UPJ124" s="216"/>
      <c r="UPK124" s="216"/>
      <c r="UPL124" s="216"/>
      <c r="UPM124" s="216"/>
      <c r="UPN124" s="216"/>
      <c r="UPO124" s="216"/>
      <c r="UPP124" s="216"/>
      <c r="UPQ124" s="216"/>
      <c r="UPR124" s="216"/>
      <c r="UPS124" s="216"/>
      <c r="UPT124" s="216"/>
      <c r="UPU124" s="216"/>
      <c r="UPV124" s="216"/>
      <c r="UPW124" s="216"/>
      <c r="UPX124" s="216"/>
      <c r="UPY124" s="216"/>
      <c r="UPZ124" s="216"/>
      <c r="UQA124" s="216"/>
      <c r="UQB124" s="216"/>
      <c r="UQC124" s="216"/>
      <c r="UQD124" s="216"/>
      <c r="UQE124" s="216"/>
      <c r="UQF124" s="216"/>
      <c r="UQG124" s="216"/>
      <c r="UQH124" s="216"/>
      <c r="UQI124" s="216"/>
      <c r="UQJ124" s="216"/>
      <c r="UQK124" s="216"/>
      <c r="UQL124" s="216"/>
      <c r="UQM124" s="216"/>
      <c r="UQN124" s="216"/>
      <c r="UQO124" s="216"/>
      <c r="UQP124" s="216"/>
      <c r="UQQ124" s="216"/>
      <c r="UQR124" s="216"/>
      <c r="UQS124" s="216"/>
      <c r="UQT124" s="216"/>
      <c r="UQU124" s="216"/>
      <c r="UQV124" s="216"/>
      <c r="UQW124" s="216"/>
      <c r="UQX124" s="216"/>
      <c r="UQY124" s="216"/>
      <c r="UQZ124" s="216"/>
      <c r="URA124" s="216"/>
      <c r="URB124" s="216"/>
      <c r="URC124" s="216"/>
      <c r="URD124" s="216"/>
      <c r="URE124" s="216"/>
      <c r="URF124" s="216"/>
      <c r="URG124" s="216"/>
      <c r="URH124" s="216"/>
      <c r="URI124" s="216"/>
      <c r="URJ124" s="216"/>
      <c r="URK124" s="216"/>
      <c r="URL124" s="216"/>
      <c r="URM124" s="216"/>
      <c r="URN124" s="216"/>
      <c r="URO124" s="216"/>
      <c r="URP124" s="216"/>
      <c r="URQ124" s="216"/>
      <c r="URR124" s="216"/>
      <c r="URS124" s="216"/>
      <c r="URT124" s="216"/>
      <c r="URU124" s="216"/>
      <c r="URV124" s="216"/>
      <c r="URW124" s="216"/>
      <c r="URX124" s="216"/>
      <c r="URY124" s="216"/>
      <c r="URZ124" s="216"/>
      <c r="USA124" s="216"/>
      <c r="USB124" s="216"/>
      <c r="USC124" s="216"/>
      <c r="USD124" s="216"/>
      <c r="USE124" s="216"/>
      <c r="USF124" s="216"/>
      <c r="USG124" s="216"/>
      <c r="USH124" s="216"/>
      <c r="USI124" s="216"/>
      <c r="USJ124" s="216"/>
      <c r="USK124" s="216"/>
      <c r="USL124" s="216"/>
      <c r="USM124" s="216"/>
      <c r="USN124" s="216"/>
      <c r="USO124" s="216"/>
      <c r="USP124" s="216"/>
      <c r="USQ124" s="216"/>
      <c r="USR124" s="216"/>
      <c r="USS124" s="216"/>
      <c r="UST124" s="216"/>
      <c r="USU124" s="216"/>
      <c r="USV124" s="216"/>
      <c r="USW124" s="216"/>
      <c r="USX124" s="216"/>
      <c r="USY124" s="216"/>
      <c r="USZ124" s="216"/>
      <c r="UTA124" s="216"/>
      <c r="UTB124" s="216"/>
      <c r="UTC124" s="216"/>
      <c r="UTD124" s="216"/>
      <c r="UTE124" s="216"/>
      <c r="UTF124" s="216"/>
      <c r="UTG124" s="216"/>
      <c r="UTH124" s="216"/>
      <c r="UTI124" s="216"/>
      <c r="UTJ124" s="216"/>
      <c r="UTK124" s="216"/>
      <c r="UTL124" s="216"/>
      <c r="UTM124" s="216"/>
      <c r="UTN124" s="216"/>
      <c r="UTO124" s="216"/>
      <c r="UTP124" s="216"/>
      <c r="UTQ124" s="216"/>
      <c r="UTR124" s="216"/>
      <c r="UTS124" s="216"/>
      <c r="UTT124" s="216"/>
      <c r="UTU124" s="216"/>
      <c r="UTV124" s="216"/>
      <c r="UTW124" s="216"/>
      <c r="UTX124" s="216"/>
      <c r="UTY124" s="216"/>
      <c r="UTZ124" s="216"/>
      <c r="UUA124" s="216"/>
      <c r="UUB124" s="216"/>
      <c r="UUC124" s="216"/>
      <c r="UUD124" s="216"/>
      <c r="UUE124" s="216"/>
      <c r="UUF124" s="216"/>
      <c r="UUG124" s="216"/>
      <c r="UUH124" s="216"/>
      <c r="UUI124" s="216"/>
      <c r="UUJ124" s="216"/>
      <c r="UUK124" s="216"/>
      <c r="UUL124" s="216"/>
      <c r="UUM124" s="216"/>
      <c r="UUN124" s="216"/>
      <c r="UUO124" s="216"/>
      <c r="UUP124" s="216"/>
      <c r="UUQ124" s="216"/>
      <c r="UUR124" s="216"/>
      <c r="UUS124" s="216"/>
      <c r="UUT124" s="216"/>
      <c r="UUU124" s="216"/>
      <c r="UUV124" s="216"/>
      <c r="UUW124" s="216"/>
      <c r="UUX124" s="216"/>
      <c r="UUY124" s="216"/>
      <c r="UUZ124" s="216"/>
      <c r="UVA124" s="216"/>
      <c r="UVB124" s="216"/>
      <c r="UVC124" s="216"/>
      <c r="UVD124" s="216"/>
      <c r="UVE124" s="216"/>
      <c r="UVF124" s="216"/>
      <c r="UVG124" s="216"/>
      <c r="UVH124" s="216"/>
      <c r="UVI124" s="216"/>
      <c r="UVJ124" s="216"/>
      <c r="UVK124" s="216"/>
      <c r="UVL124" s="216"/>
      <c r="UVM124" s="216"/>
      <c r="UVN124" s="216"/>
      <c r="UVO124" s="216"/>
      <c r="UVP124" s="216"/>
      <c r="UVQ124" s="216"/>
      <c r="UVR124" s="216"/>
      <c r="UVS124" s="216"/>
      <c r="UVT124" s="216"/>
      <c r="UVU124" s="216"/>
      <c r="UVV124" s="216"/>
      <c r="UVW124" s="216"/>
      <c r="UVX124" s="216"/>
      <c r="UVY124" s="216"/>
      <c r="UVZ124" s="216"/>
      <c r="UWA124" s="216"/>
      <c r="UWB124" s="216"/>
      <c r="UWC124" s="216"/>
      <c r="UWD124" s="216"/>
      <c r="UWE124" s="216"/>
      <c r="UWF124" s="216"/>
      <c r="UWG124" s="216"/>
      <c r="UWH124" s="216"/>
      <c r="UWI124" s="216"/>
      <c r="UWJ124" s="216"/>
      <c r="UWK124" s="216"/>
      <c r="UWL124" s="216"/>
      <c r="UWM124" s="216"/>
      <c r="UWN124" s="216"/>
      <c r="UWO124" s="216"/>
      <c r="UWP124" s="216"/>
      <c r="UWQ124" s="216"/>
      <c r="UWR124" s="216"/>
      <c r="UWS124" s="216"/>
      <c r="UWT124" s="216"/>
      <c r="UWU124" s="216"/>
      <c r="UWV124" s="216"/>
      <c r="UWW124" s="216"/>
      <c r="UWX124" s="216"/>
      <c r="UWY124" s="216"/>
      <c r="UWZ124" s="216"/>
      <c r="UXA124" s="216"/>
      <c r="UXB124" s="216"/>
      <c r="UXC124" s="216"/>
      <c r="UXD124" s="216"/>
      <c r="UXE124" s="216"/>
      <c r="UXF124" s="216"/>
      <c r="UXG124" s="216"/>
      <c r="UXH124" s="216"/>
      <c r="UXI124" s="216"/>
      <c r="UXJ124" s="216"/>
      <c r="UXK124" s="216"/>
      <c r="UXL124" s="216"/>
      <c r="UXM124" s="216"/>
      <c r="UXN124" s="216"/>
      <c r="UXO124" s="216"/>
      <c r="UXP124" s="216"/>
      <c r="UXQ124" s="216"/>
      <c r="UXR124" s="216"/>
      <c r="UXS124" s="216"/>
      <c r="UXT124" s="216"/>
      <c r="UXU124" s="216"/>
      <c r="UXV124" s="216"/>
      <c r="UXW124" s="216"/>
      <c r="UXX124" s="216"/>
      <c r="UXY124" s="216"/>
      <c r="UXZ124" s="216"/>
      <c r="UYA124" s="216"/>
      <c r="UYB124" s="216"/>
      <c r="UYC124" s="216"/>
      <c r="UYD124" s="216"/>
      <c r="UYE124" s="216"/>
      <c r="UYF124" s="216"/>
      <c r="UYG124" s="216"/>
      <c r="UYH124" s="216"/>
      <c r="UYI124" s="216"/>
      <c r="UYJ124" s="216"/>
      <c r="UYK124" s="216"/>
      <c r="UYL124" s="216"/>
      <c r="UYM124" s="216"/>
      <c r="UYN124" s="216"/>
      <c r="UYO124" s="216"/>
      <c r="UYP124" s="216"/>
      <c r="UYQ124" s="216"/>
      <c r="UYR124" s="216"/>
      <c r="UYS124" s="216"/>
      <c r="UYT124" s="216"/>
      <c r="UYU124" s="216"/>
      <c r="UYV124" s="216"/>
      <c r="UYW124" s="216"/>
      <c r="UYX124" s="216"/>
      <c r="UYY124" s="216"/>
      <c r="UYZ124" s="216"/>
      <c r="UZA124" s="216"/>
      <c r="UZB124" s="216"/>
      <c r="UZC124" s="216"/>
      <c r="UZD124" s="216"/>
      <c r="UZE124" s="216"/>
      <c r="UZF124" s="216"/>
      <c r="UZG124" s="216"/>
      <c r="UZH124" s="216"/>
      <c r="UZI124" s="216"/>
      <c r="UZJ124" s="216"/>
      <c r="UZK124" s="216"/>
      <c r="UZL124" s="216"/>
      <c r="UZM124" s="216"/>
      <c r="UZN124" s="216"/>
      <c r="UZO124" s="216"/>
      <c r="UZP124" s="216"/>
      <c r="UZQ124" s="216"/>
      <c r="UZR124" s="216"/>
      <c r="UZS124" s="216"/>
      <c r="UZT124" s="216"/>
      <c r="UZU124" s="216"/>
      <c r="UZV124" s="216"/>
      <c r="UZW124" s="216"/>
      <c r="UZX124" s="216"/>
      <c r="UZY124" s="216"/>
      <c r="UZZ124" s="216"/>
      <c r="VAA124" s="216"/>
      <c r="VAB124" s="216"/>
      <c r="VAC124" s="216"/>
      <c r="VAD124" s="216"/>
      <c r="VAE124" s="216"/>
      <c r="VAF124" s="216"/>
      <c r="VAG124" s="216"/>
      <c r="VAH124" s="216"/>
      <c r="VAI124" s="216"/>
      <c r="VAJ124" s="216"/>
      <c r="VAK124" s="216"/>
      <c r="VAL124" s="216"/>
      <c r="VAM124" s="216"/>
      <c r="VAN124" s="216"/>
      <c r="VAO124" s="216"/>
      <c r="VAP124" s="216"/>
      <c r="VAQ124" s="216"/>
      <c r="VAR124" s="216"/>
      <c r="VAS124" s="216"/>
      <c r="VAT124" s="216"/>
      <c r="VAU124" s="216"/>
      <c r="VAV124" s="216"/>
      <c r="VAW124" s="216"/>
      <c r="VAX124" s="216"/>
      <c r="VAY124" s="216"/>
      <c r="VAZ124" s="216"/>
      <c r="VBA124" s="216"/>
      <c r="VBB124" s="216"/>
      <c r="VBC124" s="216"/>
      <c r="VBD124" s="216"/>
      <c r="VBE124" s="216"/>
      <c r="VBF124" s="216"/>
      <c r="VBG124" s="216"/>
      <c r="VBH124" s="216"/>
      <c r="VBI124" s="216"/>
      <c r="VBJ124" s="216"/>
      <c r="VBK124" s="216"/>
      <c r="VBL124" s="216"/>
      <c r="VBM124" s="216"/>
      <c r="VBN124" s="216"/>
      <c r="VBO124" s="216"/>
      <c r="VBP124" s="216"/>
      <c r="VBQ124" s="216"/>
      <c r="VBR124" s="216"/>
      <c r="VBS124" s="216"/>
      <c r="VBT124" s="216"/>
      <c r="VBU124" s="216"/>
      <c r="VBV124" s="216"/>
      <c r="VBW124" s="216"/>
      <c r="VBX124" s="216"/>
      <c r="VBY124" s="216"/>
      <c r="VBZ124" s="216"/>
      <c r="VCA124" s="216"/>
      <c r="VCB124" s="216"/>
      <c r="VCC124" s="216"/>
      <c r="VCD124" s="216"/>
      <c r="VCE124" s="216"/>
      <c r="VCF124" s="216"/>
      <c r="VCG124" s="216"/>
      <c r="VCH124" s="216"/>
      <c r="VCI124" s="216"/>
      <c r="VCJ124" s="216"/>
      <c r="VCK124" s="216"/>
      <c r="VCL124" s="216"/>
      <c r="VCM124" s="216"/>
      <c r="VCN124" s="216"/>
      <c r="VCO124" s="216"/>
      <c r="VCP124" s="216"/>
      <c r="VCQ124" s="216"/>
      <c r="VCR124" s="216"/>
      <c r="VCS124" s="216"/>
      <c r="VCT124" s="216"/>
      <c r="VCU124" s="216"/>
      <c r="VCV124" s="216"/>
      <c r="VCW124" s="216"/>
      <c r="VCX124" s="216"/>
      <c r="VCY124" s="216"/>
      <c r="VCZ124" s="216"/>
      <c r="VDA124" s="216"/>
      <c r="VDB124" s="216"/>
      <c r="VDC124" s="216"/>
      <c r="VDD124" s="216"/>
      <c r="VDE124" s="216"/>
      <c r="VDF124" s="216"/>
      <c r="VDG124" s="216"/>
      <c r="VDH124" s="216"/>
      <c r="VDI124" s="216"/>
      <c r="VDJ124" s="216"/>
      <c r="VDK124" s="216"/>
      <c r="VDL124" s="216"/>
      <c r="VDM124" s="216"/>
      <c r="VDN124" s="216"/>
      <c r="VDO124" s="216"/>
      <c r="VDP124" s="216"/>
      <c r="VDQ124" s="216"/>
      <c r="VDR124" s="216"/>
      <c r="VDS124" s="216"/>
      <c r="VDT124" s="216"/>
      <c r="VDU124" s="216"/>
      <c r="VDV124" s="216"/>
      <c r="VDW124" s="216"/>
      <c r="VDX124" s="216"/>
      <c r="VDY124" s="216"/>
      <c r="VDZ124" s="216"/>
      <c r="VEA124" s="216"/>
      <c r="VEB124" s="216"/>
      <c r="VEC124" s="216"/>
      <c r="VED124" s="216"/>
      <c r="VEE124" s="216"/>
      <c r="VEF124" s="216"/>
      <c r="VEG124" s="216"/>
      <c r="VEH124" s="216"/>
      <c r="VEI124" s="216"/>
      <c r="VEJ124" s="216"/>
      <c r="VEK124" s="216"/>
      <c r="VEL124" s="216"/>
      <c r="VEM124" s="216"/>
      <c r="VEN124" s="216"/>
      <c r="VEO124" s="216"/>
      <c r="VEP124" s="216"/>
      <c r="VEQ124" s="216"/>
      <c r="VER124" s="216"/>
      <c r="VES124" s="216"/>
      <c r="VET124" s="216"/>
      <c r="VEU124" s="216"/>
      <c r="VEV124" s="216"/>
      <c r="VEW124" s="216"/>
      <c r="VEX124" s="216"/>
      <c r="VEY124" s="216"/>
      <c r="VEZ124" s="216"/>
      <c r="VFA124" s="216"/>
      <c r="VFB124" s="216"/>
      <c r="VFC124" s="216"/>
      <c r="VFD124" s="216"/>
      <c r="VFE124" s="216"/>
      <c r="VFF124" s="216"/>
      <c r="VFG124" s="216"/>
      <c r="VFH124" s="216"/>
      <c r="VFI124" s="216"/>
      <c r="VFJ124" s="216"/>
      <c r="VFK124" s="216"/>
      <c r="VFL124" s="216"/>
      <c r="VFM124" s="216"/>
      <c r="VFN124" s="216"/>
      <c r="VFO124" s="216"/>
      <c r="VFP124" s="216"/>
      <c r="VFQ124" s="216"/>
      <c r="VFR124" s="216"/>
      <c r="VFS124" s="216"/>
      <c r="VFT124" s="216"/>
      <c r="VFU124" s="216"/>
      <c r="VFV124" s="216"/>
      <c r="VFW124" s="216"/>
      <c r="VFX124" s="216"/>
      <c r="VFY124" s="216"/>
      <c r="VFZ124" s="216"/>
      <c r="VGA124" s="216"/>
      <c r="VGB124" s="216"/>
      <c r="VGC124" s="216"/>
      <c r="VGD124" s="216"/>
      <c r="VGE124" s="216"/>
      <c r="VGF124" s="216"/>
      <c r="VGG124" s="216"/>
      <c r="VGH124" s="216"/>
      <c r="VGI124" s="216"/>
      <c r="VGJ124" s="216"/>
      <c r="VGK124" s="216"/>
      <c r="VGL124" s="216"/>
      <c r="VGM124" s="216"/>
      <c r="VGN124" s="216"/>
      <c r="VGO124" s="216"/>
      <c r="VGP124" s="216"/>
      <c r="VGQ124" s="216"/>
      <c r="VGR124" s="216"/>
      <c r="VGS124" s="216"/>
      <c r="VGT124" s="216"/>
      <c r="VGU124" s="216"/>
      <c r="VGV124" s="216"/>
      <c r="VGW124" s="216"/>
      <c r="VGX124" s="216"/>
      <c r="VGY124" s="216"/>
      <c r="VGZ124" s="216"/>
      <c r="VHA124" s="216"/>
      <c r="VHB124" s="216"/>
      <c r="VHC124" s="216"/>
      <c r="VHD124" s="216"/>
      <c r="VHE124" s="216"/>
      <c r="VHF124" s="216"/>
      <c r="VHG124" s="216"/>
      <c r="VHH124" s="216"/>
      <c r="VHI124" s="216"/>
      <c r="VHJ124" s="216"/>
      <c r="VHK124" s="216"/>
      <c r="VHL124" s="216"/>
      <c r="VHM124" s="216"/>
      <c r="VHN124" s="216"/>
      <c r="VHO124" s="216"/>
      <c r="VHP124" s="216"/>
      <c r="VHQ124" s="216"/>
      <c r="VHR124" s="216"/>
      <c r="VHS124" s="216"/>
      <c r="VHT124" s="216"/>
      <c r="VHU124" s="216"/>
      <c r="VHV124" s="216"/>
      <c r="VHW124" s="216"/>
      <c r="VHX124" s="216"/>
      <c r="VHY124" s="216"/>
      <c r="VHZ124" s="216"/>
      <c r="VIA124" s="216"/>
      <c r="VIB124" s="216"/>
      <c r="VIC124" s="216"/>
      <c r="VID124" s="216"/>
      <c r="VIE124" s="216"/>
      <c r="VIF124" s="216"/>
      <c r="VIG124" s="216"/>
      <c r="VIH124" s="216"/>
      <c r="VII124" s="216"/>
      <c r="VIJ124" s="216"/>
      <c r="VIK124" s="216"/>
      <c r="VIL124" s="216"/>
      <c r="VIM124" s="216"/>
      <c r="VIN124" s="216"/>
      <c r="VIO124" s="216"/>
      <c r="VIP124" s="216"/>
      <c r="VIQ124" s="216"/>
      <c r="VIR124" s="216"/>
      <c r="VIS124" s="216"/>
      <c r="VIT124" s="216"/>
      <c r="VIU124" s="216"/>
      <c r="VIV124" s="216"/>
      <c r="VIW124" s="216"/>
      <c r="VIX124" s="216"/>
      <c r="VIY124" s="216"/>
      <c r="VIZ124" s="216"/>
      <c r="VJA124" s="216"/>
      <c r="VJB124" s="216"/>
      <c r="VJC124" s="216"/>
      <c r="VJD124" s="216"/>
      <c r="VJE124" s="216"/>
      <c r="VJF124" s="216"/>
      <c r="VJG124" s="216"/>
      <c r="VJH124" s="216"/>
      <c r="VJI124" s="216"/>
      <c r="VJJ124" s="216"/>
      <c r="VJK124" s="216"/>
      <c r="VJL124" s="216"/>
      <c r="VJM124" s="216"/>
      <c r="VJN124" s="216"/>
      <c r="VJO124" s="216"/>
      <c r="VJP124" s="216"/>
      <c r="VJQ124" s="216"/>
      <c r="VJR124" s="216"/>
      <c r="VJS124" s="216"/>
      <c r="VJT124" s="216"/>
      <c r="VJU124" s="216"/>
      <c r="VJV124" s="216"/>
      <c r="VJW124" s="216"/>
      <c r="VJX124" s="216"/>
      <c r="VJY124" s="216"/>
      <c r="VJZ124" s="216"/>
      <c r="VKA124" s="216"/>
      <c r="VKB124" s="216"/>
      <c r="VKC124" s="216"/>
      <c r="VKD124" s="216"/>
      <c r="VKE124" s="216"/>
      <c r="VKF124" s="216"/>
      <c r="VKG124" s="216"/>
      <c r="VKH124" s="216"/>
      <c r="VKI124" s="216"/>
      <c r="VKJ124" s="216"/>
      <c r="VKK124" s="216"/>
      <c r="VKL124" s="216"/>
      <c r="VKM124" s="216"/>
      <c r="VKN124" s="216"/>
      <c r="VKO124" s="216"/>
      <c r="VKP124" s="216"/>
      <c r="VKQ124" s="216"/>
      <c r="VKR124" s="216"/>
      <c r="VKS124" s="216"/>
      <c r="VKT124" s="216"/>
      <c r="VKU124" s="216"/>
      <c r="VKV124" s="216"/>
      <c r="VKW124" s="216"/>
      <c r="VKX124" s="216"/>
      <c r="VKY124" s="216"/>
      <c r="VKZ124" s="216"/>
      <c r="VLA124" s="216"/>
      <c r="VLB124" s="216"/>
      <c r="VLC124" s="216"/>
      <c r="VLD124" s="216"/>
      <c r="VLE124" s="216"/>
      <c r="VLF124" s="216"/>
      <c r="VLG124" s="216"/>
      <c r="VLH124" s="216"/>
      <c r="VLI124" s="216"/>
      <c r="VLJ124" s="216"/>
      <c r="VLK124" s="216"/>
      <c r="VLL124" s="216"/>
      <c r="VLM124" s="216"/>
      <c r="VLN124" s="216"/>
      <c r="VLO124" s="216"/>
      <c r="VLP124" s="216"/>
      <c r="VLQ124" s="216"/>
      <c r="VLR124" s="216"/>
      <c r="VLS124" s="216"/>
      <c r="VLT124" s="216"/>
      <c r="VLU124" s="216"/>
      <c r="VLV124" s="216"/>
      <c r="VLW124" s="216"/>
      <c r="VLX124" s="216"/>
      <c r="VLY124" s="216"/>
      <c r="VLZ124" s="216"/>
      <c r="VMA124" s="216"/>
      <c r="VMB124" s="216"/>
      <c r="VMC124" s="216"/>
      <c r="VMD124" s="216"/>
      <c r="VME124" s="216"/>
      <c r="VMF124" s="216"/>
      <c r="VMG124" s="216"/>
      <c r="VMH124" s="216"/>
      <c r="VMI124" s="216"/>
      <c r="VMJ124" s="216"/>
      <c r="VMK124" s="216"/>
      <c r="VML124" s="216"/>
      <c r="VMM124" s="216"/>
      <c r="VMN124" s="216"/>
      <c r="VMO124" s="216"/>
      <c r="VMP124" s="216"/>
      <c r="VMQ124" s="216"/>
      <c r="VMR124" s="216"/>
      <c r="VMS124" s="216"/>
      <c r="VMT124" s="216"/>
      <c r="VMU124" s="216"/>
      <c r="VMV124" s="216"/>
      <c r="VMW124" s="216"/>
      <c r="VMX124" s="216"/>
      <c r="VMY124" s="216"/>
      <c r="VMZ124" s="216"/>
      <c r="VNA124" s="216"/>
      <c r="VNB124" s="216"/>
      <c r="VNC124" s="216"/>
      <c r="VND124" s="216"/>
      <c r="VNE124" s="216"/>
      <c r="VNF124" s="216"/>
      <c r="VNG124" s="216"/>
      <c r="VNH124" s="216"/>
      <c r="VNI124" s="216"/>
      <c r="VNJ124" s="216"/>
      <c r="VNK124" s="216"/>
      <c r="VNL124" s="216"/>
      <c r="VNM124" s="216"/>
      <c r="VNN124" s="216"/>
      <c r="VNO124" s="216"/>
      <c r="VNP124" s="216"/>
      <c r="VNQ124" s="216"/>
      <c r="VNR124" s="216"/>
      <c r="VNS124" s="216"/>
      <c r="VNT124" s="216"/>
      <c r="VNU124" s="216"/>
      <c r="VNV124" s="216"/>
      <c r="VNW124" s="216"/>
      <c r="VNX124" s="216"/>
      <c r="VNY124" s="216"/>
      <c r="VNZ124" s="216"/>
      <c r="VOA124" s="216"/>
      <c r="VOB124" s="216"/>
      <c r="VOC124" s="216"/>
      <c r="VOD124" s="216"/>
      <c r="VOE124" s="216"/>
      <c r="VOF124" s="216"/>
      <c r="VOG124" s="216"/>
      <c r="VOH124" s="216"/>
      <c r="VOI124" s="216"/>
      <c r="VOJ124" s="216"/>
      <c r="VOK124" s="216"/>
      <c r="VOL124" s="216"/>
      <c r="VOM124" s="216"/>
      <c r="VON124" s="216"/>
      <c r="VOO124" s="216"/>
      <c r="VOP124" s="216"/>
      <c r="VOQ124" s="216"/>
      <c r="VOR124" s="216"/>
      <c r="VOS124" s="216"/>
      <c r="VOT124" s="216"/>
      <c r="VOU124" s="216"/>
      <c r="VOV124" s="216"/>
      <c r="VOW124" s="216"/>
      <c r="VOX124" s="216"/>
      <c r="VOY124" s="216"/>
      <c r="VOZ124" s="216"/>
      <c r="VPA124" s="216"/>
      <c r="VPB124" s="216"/>
      <c r="VPC124" s="216"/>
      <c r="VPD124" s="216"/>
      <c r="VPE124" s="216"/>
      <c r="VPF124" s="216"/>
      <c r="VPG124" s="216"/>
      <c r="VPH124" s="216"/>
      <c r="VPI124" s="216"/>
      <c r="VPJ124" s="216"/>
      <c r="VPK124" s="216"/>
      <c r="VPL124" s="216"/>
      <c r="VPM124" s="216"/>
      <c r="VPN124" s="216"/>
      <c r="VPO124" s="216"/>
      <c r="VPP124" s="216"/>
      <c r="VPQ124" s="216"/>
      <c r="VPR124" s="216"/>
      <c r="VPS124" s="216"/>
      <c r="VPT124" s="216"/>
      <c r="VPU124" s="216"/>
      <c r="VPV124" s="216"/>
      <c r="VPW124" s="216"/>
      <c r="VPX124" s="216"/>
      <c r="VPY124" s="216"/>
      <c r="VPZ124" s="216"/>
      <c r="VQA124" s="216"/>
      <c r="VQB124" s="216"/>
      <c r="VQC124" s="216"/>
      <c r="VQD124" s="216"/>
      <c r="VQE124" s="216"/>
      <c r="VQF124" s="216"/>
      <c r="VQG124" s="216"/>
      <c r="VQH124" s="216"/>
      <c r="VQI124" s="216"/>
      <c r="VQJ124" s="216"/>
      <c r="VQK124" s="216"/>
      <c r="VQL124" s="216"/>
      <c r="VQM124" s="216"/>
      <c r="VQN124" s="216"/>
      <c r="VQO124" s="216"/>
      <c r="VQP124" s="216"/>
      <c r="VQQ124" s="216"/>
      <c r="VQR124" s="216"/>
      <c r="VQS124" s="216"/>
      <c r="VQT124" s="216"/>
      <c r="VQU124" s="216"/>
      <c r="VQV124" s="216"/>
      <c r="VQW124" s="216"/>
      <c r="VQX124" s="216"/>
      <c r="VQY124" s="216"/>
      <c r="VQZ124" s="216"/>
      <c r="VRA124" s="216"/>
      <c r="VRB124" s="216"/>
      <c r="VRC124" s="216"/>
      <c r="VRD124" s="216"/>
      <c r="VRE124" s="216"/>
      <c r="VRF124" s="216"/>
      <c r="VRG124" s="216"/>
      <c r="VRH124" s="216"/>
      <c r="VRI124" s="216"/>
      <c r="VRJ124" s="216"/>
      <c r="VRK124" s="216"/>
      <c r="VRL124" s="216"/>
      <c r="VRM124" s="216"/>
      <c r="VRN124" s="216"/>
      <c r="VRO124" s="216"/>
      <c r="VRP124" s="216"/>
      <c r="VRQ124" s="216"/>
      <c r="VRR124" s="216"/>
      <c r="VRS124" s="216"/>
      <c r="VRT124" s="216"/>
      <c r="VRU124" s="216"/>
      <c r="VRV124" s="216"/>
      <c r="VRW124" s="216"/>
      <c r="VRX124" s="216"/>
      <c r="VRY124" s="216"/>
      <c r="VRZ124" s="216"/>
      <c r="VSA124" s="216"/>
      <c r="VSB124" s="216"/>
      <c r="VSC124" s="216"/>
      <c r="VSD124" s="216"/>
      <c r="VSE124" s="216"/>
      <c r="VSF124" s="216"/>
      <c r="VSG124" s="216"/>
      <c r="VSH124" s="216"/>
      <c r="VSI124" s="216"/>
      <c r="VSJ124" s="216"/>
      <c r="VSK124" s="216"/>
      <c r="VSL124" s="216"/>
      <c r="VSM124" s="216"/>
      <c r="VSN124" s="216"/>
      <c r="VSO124" s="216"/>
      <c r="VSP124" s="216"/>
      <c r="VSQ124" s="216"/>
      <c r="VSR124" s="216"/>
      <c r="VSS124" s="216"/>
      <c r="VST124" s="216"/>
      <c r="VSU124" s="216"/>
      <c r="VSV124" s="216"/>
      <c r="VSW124" s="216"/>
      <c r="VSX124" s="216"/>
      <c r="VSY124" s="216"/>
      <c r="VSZ124" s="216"/>
      <c r="VTA124" s="216"/>
      <c r="VTB124" s="216"/>
      <c r="VTC124" s="216"/>
      <c r="VTD124" s="216"/>
      <c r="VTE124" s="216"/>
      <c r="VTF124" s="216"/>
      <c r="VTG124" s="216"/>
      <c r="VTH124" s="216"/>
      <c r="VTI124" s="216"/>
      <c r="VTJ124" s="216"/>
      <c r="VTK124" s="216"/>
      <c r="VTL124" s="216"/>
      <c r="VTM124" s="216"/>
      <c r="VTN124" s="216"/>
      <c r="VTO124" s="216"/>
      <c r="VTP124" s="216"/>
      <c r="VTQ124" s="216"/>
      <c r="VTR124" s="216"/>
      <c r="VTS124" s="216"/>
      <c r="VTT124" s="216"/>
      <c r="VTU124" s="216"/>
      <c r="VTV124" s="216"/>
      <c r="VTW124" s="216"/>
      <c r="VTX124" s="216"/>
      <c r="VTY124" s="216"/>
      <c r="VTZ124" s="216"/>
      <c r="VUA124" s="216"/>
      <c r="VUB124" s="216"/>
      <c r="VUC124" s="216"/>
      <c r="VUD124" s="216"/>
      <c r="VUE124" s="216"/>
      <c r="VUF124" s="216"/>
      <c r="VUG124" s="216"/>
      <c r="VUH124" s="216"/>
      <c r="VUI124" s="216"/>
      <c r="VUJ124" s="216"/>
      <c r="VUK124" s="216"/>
      <c r="VUL124" s="216"/>
      <c r="VUM124" s="216"/>
      <c r="VUN124" s="216"/>
      <c r="VUO124" s="216"/>
      <c r="VUP124" s="216"/>
      <c r="VUQ124" s="216"/>
      <c r="VUR124" s="216"/>
      <c r="VUS124" s="216"/>
      <c r="VUT124" s="216"/>
      <c r="VUU124" s="216"/>
      <c r="VUV124" s="216"/>
      <c r="VUW124" s="216"/>
      <c r="VUX124" s="216"/>
      <c r="VUY124" s="216"/>
      <c r="VUZ124" s="216"/>
      <c r="VVA124" s="216"/>
      <c r="VVB124" s="216"/>
      <c r="VVC124" s="216"/>
      <c r="VVD124" s="216"/>
      <c r="VVE124" s="216"/>
      <c r="VVF124" s="216"/>
      <c r="VVG124" s="216"/>
      <c r="VVH124" s="216"/>
      <c r="VVI124" s="216"/>
      <c r="VVJ124" s="216"/>
      <c r="VVK124" s="216"/>
      <c r="VVL124" s="216"/>
      <c r="VVM124" s="216"/>
      <c r="VVN124" s="216"/>
      <c r="VVO124" s="216"/>
      <c r="VVP124" s="216"/>
      <c r="VVQ124" s="216"/>
      <c r="VVR124" s="216"/>
      <c r="VVS124" s="216"/>
      <c r="VVT124" s="216"/>
      <c r="VVU124" s="216"/>
      <c r="VVV124" s="216"/>
      <c r="VVW124" s="216"/>
      <c r="VVX124" s="216"/>
      <c r="VVY124" s="216"/>
      <c r="VVZ124" s="216"/>
      <c r="VWA124" s="216"/>
      <c r="VWB124" s="216"/>
      <c r="VWC124" s="216"/>
      <c r="VWD124" s="216"/>
      <c r="VWE124" s="216"/>
      <c r="VWF124" s="216"/>
      <c r="VWG124" s="216"/>
      <c r="VWH124" s="216"/>
      <c r="VWI124" s="216"/>
      <c r="VWJ124" s="216"/>
      <c r="VWK124" s="216"/>
      <c r="VWL124" s="216"/>
      <c r="VWM124" s="216"/>
      <c r="VWN124" s="216"/>
      <c r="VWO124" s="216"/>
      <c r="VWP124" s="216"/>
      <c r="VWQ124" s="216"/>
      <c r="VWR124" s="216"/>
      <c r="VWS124" s="216"/>
      <c r="VWT124" s="216"/>
      <c r="VWU124" s="216"/>
      <c r="VWV124" s="216"/>
      <c r="VWW124" s="216"/>
      <c r="VWX124" s="216"/>
      <c r="VWY124" s="216"/>
      <c r="VWZ124" s="216"/>
      <c r="VXA124" s="216"/>
      <c r="VXB124" s="216"/>
      <c r="VXC124" s="216"/>
      <c r="VXD124" s="216"/>
      <c r="VXE124" s="216"/>
      <c r="VXF124" s="216"/>
      <c r="VXG124" s="216"/>
      <c r="VXH124" s="216"/>
      <c r="VXI124" s="216"/>
      <c r="VXJ124" s="216"/>
      <c r="VXK124" s="216"/>
      <c r="VXL124" s="216"/>
      <c r="VXM124" s="216"/>
      <c r="VXN124" s="216"/>
      <c r="VXO124" s="216"/>
      <c r="VXP124" s="216"/>
      <c r="VXQ124" s="216"/>
      <c r="VXR124" s="216"/>
      <c r="VXS124" s="216"/>
      <c r="VXT124" s="216"/>
      <c r="VXU124" s="216"/>
      <c r="VXV124" s="216"/>
      <c r="VXW124" s="216"/>
      <c r="VXX124" s="216"/>
      <c r="VXY124" s="216"/>
      <c r="VXZ124" s="216"/>
      <c r="VYA124" s="216"/>
      <c r="VYB124" s="216"/>
      <c r="VYC124" s="216"/>
      <c r="VYD124" s="216"/>
      <c r="VYE124" s="216"/>
      <c r="VYF124" s="216"/>
      <c r="VYG124" s="216"/>
      <c r="VYH124" s="216"/>
      <c r="VYI124" s="216"/>
      <c r="VYJ124" s="216"/>
      <c r="VYK124" s="216"/>
      <c r="VYL124" s="216"/>
      <c r="VYM124" s="216"/>
      <c r="VYN124" s="216"/>
      <c r="VYO124" s="216"/>
      <c r="VYP124" s="216"/>
      <c r="VYQ124" s="216"/>
      <c r="VYR124" s="216"/>
      <c r="VYS124" s="216"/>
      <c r="VYT124" s="216"/>
      <c r="VYU124" s="216"/>
      <c r="VYV124" s="216"/>
      <c r="VYW124" s="216"/>
      <c r="VYX124" s="216"/>
      <c r="VYY124" s="216"/>
      <c r="VYZ124" s="216"/>
      <c r="VZA124" s="216"/>
      <c r="VZB124" s="216"/>
      <c r="VZC124" s="216"/>
      <c r="VZD124" s="216"/>
      <c r="VZE124" s="216"/>
      <c r="VZF124" s="216"/>
      <c r="VZG124" s="216"/>
      <c r="VZH124" s="216"/>
      <c r="VZI124" s="216"/>
      <c r="VZJ124" s="216"/>
      <c r="VZK124" s="216"/>
      <c r="VZL124" s="216"/>
      <c r="VZM124" s="216"/>
      <c r="VZN124" s="216"/>
      <c r="VZO124" s="216"/>
      <c r="VZP124" s="216"/>
      <c r="VZQ124" s="216"/>
      <c r="VZR124" s="216"/>
      <c r="VZS124" s="216"/>
      <c r="VZT124" s="216"/>
      <c r="VZU124" s="216"/>
      <c r="VZV124" s="216"/>
      <c r="VZW124" s="216"/>
      <c r="VZX124" s="216"/>
      <c r="VZY124" s="216"/>
      <c r="VZZ124" s="216"/>
      <c r="WAA124" s="216"/>
      <c r="WAB124" s="216"/>
      <c r="WAC124" s="216"/>
      <c r="WAD124" s="216"/>
      <c r="WAE124" s="216"/>
      <c r="WAF124" s="216"/>
      <c r="WAG124" s="216"/>
      <c r="WAH124" s="216"/>
      <c r="WAI124" s="216"/>
      <c r="WAJ124" s="216"/>
      <c r="WAK124" s="216"/>
      <c r="WAL124" s="216"/>
      <c r="WAM124" s="216"/>
      <c r="WAN124" s="216"/>
      <c r="WAO124" s="216"/>
      <c r="WAP124" s="216"/>
      <c r="WAQ124" s="216"/>
      <c r="WAR124" s="216"/>
      <c r="WAS124" s="216"/>
      <c r="WAT124" s="216"/>
      <c r="WAU124" s="216"/>
      <c r="WAV124" s="216"/>
      <c r="WAW124" s="216"/>
      <c r="WAX124" s="216"/>
      <c r="WAY124" s="216"/>
      <c r="WAZ124" s="216"/>
      <c r="WBA124" s="216"/>
      <c r="WBB124" s="216"/>
      <c r="WBC124" s="216"/>
      <c r="WBD124" s="216"/>
      <c r="WBE124" s="216"/>
      <c r="WBF124" s="216"/>
      <c r="WBG124" s="216"/>
      <c r="WBH124" s="216"/>
      <c r="WBI124" s="216"/>
      <c r="WBJ124" s="216"/>
      <c r="WBK124" s="216"/>
      <c r="WBL124" s="216"/>
      <c r="WBM124" s="216"/>
      <c r="WBN124" s="216"/>
      <c r="WBO124" s="216"/>
      <c r="WBP124" s="216"/>
      <c r="WBQ124" s="216"/>
      <c r="WBR124" s="216"/>
      <c r="WBS124" s="216"/>
      <c r="WBT124" s="216"/>
      <c r="WBU124" s="216"/>
      <c r="WBV124" s="216"/>
      <c r="WBW124" s="216"/>
      <c r="WBX124" s="216"/>
      <c r="WBY124" s="216"/>
      <c r="WBZ124" s="216"/>
      <c r="WCA124" s="216"/>
      <c r="WCB124" s="216"/>
      <c r="WCC124" s="216"/>
      <c r="WCD124" s="216"/>
      <c r="WCE124" s="216"/>
      <c r="WCF124" s="216"/>
      <c r="WCG124" s="216"/>
      <c r="WCH124" s="216"/>
      <c r="WCI124" s="216"/>
      <c r="WCJ124" s="216"/>
      <c r="WCK124" s="216"/>
      <c r="WCL124" s="216"/>
      <c r="WCM124" s="216"/>
      <c r="WCN124" s="216"/>
      <c r="WCO124" s="216"/>
      <c r="WCP124" s="216"/>
      <c r="WCQ124" s="216"/>
      <c r="WCR124" s="216"/>
      <c r="WCS124" s="216"/>
      <c r="WCT124" s="216"/>
      <c r="WCU124" s="216"/>
      <c r="WCV124" s="216"/>
      <c r="WCW124" s="216"/>
      <c r="WCX124" s="216"/>
      <c r="WCY124" s="216"/>
      <c r="WCZ124" s="216"/>
      <c r="WDA124" s="216"/>
      <c r="WDB124" s="216"/>
      <c r="WDC124" s="216"/>
      <c r="WDD124" s="216"/>
      <c r="WDE124" s="216"/>
      <c r="WDF124" s="216"/>
      <c r="WDG124" s="216"/>
      <c r="WDH124" s="216"/>
      <c r="WDI124" s="216"/>
      <c r="WDJ124" s="216"/>
      <c r="WDK124" s="216"/>
      <c r="WDL124" s="216"/>
      <c r="WDM124" s="216"/>
      <c r="WDN124" s="216"/>
      <c r="WDO124" s="216"/>
      <c r="WDP124" s="216"/>
      <c r="WDQ124" s="216"/>
      <c r="WDR124" s="216"/>
      <c r="WDS124" s="216"/>
      <c r="WDT124" s="216"/>
      <c r="WDU124" s="216"/>
      <c r="WDV124" s="216"/>
      <c r="WDW124" s="216"/>
      <c r="WDX124" s="216"/>
      <c r="WDY124" s="216"/>
      <c r="WDZ124" s="216"/>
      <c r="WEA124" s="216"/>
      <c r="WEB124" s="216"/>
      <c r="WEC124" s="216"/>
      <c r="WED124" s="216"/>
      <c r="WEE124" s="216"/>
      <c r="WEF124" s="216"/>
      <c r="WEG124" s="216"/>
      <c r="WEH124" s="216"/>
      <c r="WEI124" s="216"/>
      <c r="WEJ124" s="216"/>
      <c r="WEK124" s="216"/>
      <c r="WEL124" s="216"/>
      <c r="WEM124" s="216"/>
      <c r="WEN124" s="216"/>
      <c r="WEO124" s="216"/>
      <c r="WEP124" s="216"/>
      <c r="WEQ124" s="216"/>
      <c r="WER124" s="216"/>
      <c r="WES124" s="216"/>
      <c r="WET124" s="216"/>
      <c r="WEU124" s="216"/>
      <c r="WEV124" s="216"/>
      <c r="WEW124" s="216"/>
      <c r="WEX124" s="216"/>
      <c r="WEY124" s="216"/>
      <c r="WEZ124" s="216"/>
      <c r="WFA124" s="216"/>
      <c r="WFB124" s="216"/>
      <c r="WFC124" s="216"/>
      <c r="WFD124" s="216"/>
      <c r="WFE124" s="216"/>
      <c r="WFF124" s="216"/>
      <c r="WFG124" s="216"/>
      <c r="WFH124" s="216"/>
      <c r="WFI124" s="216"/>
      <c r="WFJ124" s="216"/>
      <c r="WFK124" s="216"/>
      <c r="WFL124" s="216"/>
      <c r="WFM124" s="216"/>
      <c r="WFN124" s="216"/>
      <c r="WFO124" s="216"/>
      <c r="WFP124" s="216"/>
      <c r="WFQ124" s="216"/>
      <c r="WFR124" s="216"/>
      <c r="WFS124" s="216"/>
      <c r="WFT124" s="216"/>
      <c r="WFU124" s="216"/>
      <c r="WFV124" s="216"/>
      <c r="WFW124" s="216"/>
      <c r="WFX124" s="216"/>
      <c r="WFY124" s="216"/>
      <c r="WFZ124" s="216"/>
      <c r="WGA124" s="216"/>
      <c r="WGB124" s="216"/>
      <c r="WGC124" s="216"/>
      <c r="WGD124" s="216"/>
      <c r="WGE124" s="216"/>
      <c r="WGF124" s="216"/>
      <c r="WGG124" s="216"/>
      <c r="WGH124" s="216"/>
      <c r="WGI124" s="216"/>
      <c r="WGJ124" s="216"/>
      <c r="WGK124" s="216"/>
      <c r="WGL124" s="216"/>
      <c r="WGM124" s="216"/>
      <c r="WGN124" s="216"/>
      <c r="WGO124" s="216"/>
      <c r="WGP124" s="216"/>
      <c r="WGQ124" s="216"/>
      <c r="WGR124" s="216"/>
      <c r="WGS124" s="216"/>
      <c r="WGT124" s="216"/>
      <c r="WGU124" s="216"/>
      <c r="WGV124" s="216"/>
      <c r="WGW124" s="216"/>
      <c r="WGX124" s="216"/>
      <c r="WGY124" s="216"/>
      <c r="WGZ124" s="216"/>
      <c r="WHA124" s="216"/>
      <c r="WHB124" s="216"/>
      <c r="WHC124" s="216"/>
      <c r="WHD124" s="216"/>
      <c r="WHE124" s="216"/>
      <c r="WHF124" s="216"/>
      <c r="WHG124" s="216"/>
      <c r="WHH124" s="216"/>
      <c r="WHI124" s="216"/>
      <c r="WHJ124" s="216"/>
      <c r="WHK124" s="216"/>
      <c r="WHL124" s="216"/>
      <c r="WHM124" s="216"/>
      <c r="WHN124" s="216"/>
      <c r="WHO124" s="216"/>
      <c r="WHP124" s="216"/>
      <c r="WHQ124" s="216"/>
      <c r="WHR124" s="216"/>
      <c r="WHS124" s="216"/>
      <c r="WHT124" s="216"/>
      <c r="WHU124" s="216"/>
      <c r="WHV124" s="216"/>
      <c r="WHW124" s="216"/>
      <c r="WHX124" s="216"/>
      <c r="WHY124" s="216"/>
      <c r="WHZ124" s="216"/>
      <c r="WIA124" s="216"/>
      <c r="WIB124" s="216"/>
      <c r="WIC124" s="216"/>
      <c r="WID124" s="216"/>
      <c r="WIE124" s="216"/>
      <c r="WIF124" s="216"/>
      <c r="WIG124" s="216"/>
      <c r="WIH124" s="216"/>
      <c r="WII124" s="216"/>
      <c r="WIJ124" s="216"/>
      <c r="WIK124" s="216"/>
      <c r="WIL124" s="216"/>
      <c r="WIM124" s="216"/>
      <c r="WIN124" s="216"/>
      <c r="WIO124" s="216"/>
      <c r="WIP124" s="216"/>
      <c r="WIQ124" s="216"/>
      <c r="WIR124" s="216"/>
      <c r="WIS124" s="216"/>
      <c r="WIT124" s="216"/>
      <c r="WIU124" s="216"/>
      <c r="WIV124" s="216"/>
      <c r="WIW124" s="216"/>
      <c r="WIX124" s="216"/>
      <c r="WIY124" s="216"/>
      <c r="WIZ124" s="216"/>
      <c r="WJA124" s="216"/>
      <c r="WJB124" s="216"/>
      <c r="WJC124" s="216"/>
      <c r="WJD124" s="216"/>
      <c r="WJE124" s="216"/>
      <c r="WJF124" s="216"/>
      <c r="WJG124" s="216"/>
      <c r="WJH124" s="216"/>
      <c r="WJI124" s="216"/>
      <c r="WJJ124" s="216"/>
      <c r="WJK124" s="216"/>
      <c r="WJL124" s="216"/>
      <c r="WJM124" s="216"/>
      <c r="WJN124" s="216"/>
      <c r="WJO124" s="216"/>
      <c r="WJP124" s="216"/>
      <c r="WJQ124" s="216"/>
      <c r="WJR124" s="216"/>
      <c r="WJS124" s="216"/>
      <c r="WJT124" s="216"/>
      <c r="WJU124" s="216"/>
      <c r="WJV124" s="216"/>
      <c r="WJW124" s="216"/>
      <c r="WJX124" s="216"/>
      <c r="WJY124" s="216"/>
      <c r="WJZ124" s="216"/>
      <c r="WKA124" s="216"/>
      <c r="WKB124" s="216"/>
      <c r="WKC124" s="216"/>
      <c r="WKD124" s="216"/>
      <c r="WKE124" s="216"/>
      <c r="WKF124" s="216"/>
      <c r="WKG124" s="216"/>
      <c r="WKH124" s="216"/>
      <c r="WKI124" s="216"/>
      <c r="WKJ124" s="216"/>
      <c r="WKK124" s="216"/>
      <c r="WKL124" s="216"/>
      <c r="WKM124" s="216"/>
      <c r="WKN124" s="216"/>
      <c r="WKO124" s="216"/>
      <c r="WKP124" s="216"/>
      <c r="WKQ124" s="216"/>
      <c r="WKR124" s="216"/>
      <c r="WKS124" s="216"/>
      <c r="WKT124" s="216"/>
      <c r="WKU124" s="216"/>
      <c r="WKV124" s="216"/>
      <c r="WKW124" s="216"/>
      <c r="WKX124" s="216"/>
      <c r="WKY124" s="216"/>
      <c r="WKZ124" s="216"/>
      <c r="WLA124" s="216"/>
      <c r="WLB124" s="216"/>
      <c r="WLC124" s="216"/>
      <c r="WLD124" s="216"/>
      <c r="WLE124" s="216"/>
      <c r="WLF124" s="216"/>
      <c r="WLG124" s="216"/>
      <c r="WLH124" s="216"/>
      <c r="WLI124" s="216"/>
      <c r="WLJ124" s="216"/>
      <c r="WLK124" s="216"/>
      <c r="WLL124" s="216"/>
      <c r="WLM124" s="216"/>
      <c r="WLN124" s="216"/>
      <c r="WLO124" s="216"/>
      <c r="WLP124" s="216"/>
      <c r="WLQ124" s="216"/>
      <c r="WLR124" s="216"/>
      <c r="WLS124" s="216"/>
      <c r="WLT124" s="216"/>
      <c r="WLU124" s="216"/>
      <c r="WLV124" s="216"/>
      <c r="WLW124" s="216"/>
      <c r="WLX124" s="216"/>
      <c r="WLY124" s="216"/>
      <c r="WLZ124" s="216"/>
      <c r="WMA124" s="216"/>
      <c r="WMB124" s="216"/>
      <c r="WMC124" s="216"/>
      <c r="WMD124" s="216"/>
      <c r="WME124" s="216"/>
      <c r="WMF124" s="216"/>
      <c r="WMG124" s="216"/>
      <c r="WMH124" s="216"/>
      <c r="WMI124" s="216"/>
      <c r="WMJ124" s="216"/>
      <c r="WMK124" s="216"/>
      <c r="WML124" s="216"/>
      <c r="WMM124" s="216"/>
      <c r="WMN124" s="216"/>
      <c r="WMO124" s="216"/>
      <c r="WMP124" s="216"/>
      <c r="WMQ124" s="216"/>
      <c r="WMR124" s="216"/>
      <c r="WMS124" s="216"/>
      <c r="WMT124" s="216"/>
      <c r="WMU124" s="216"/>
      <c r="WMV124" s="216"/>
      <c r="WMW124" s="216"/>
      <c r="WMX124" s="216"/>
      <c r="WMY124" s="216"/>
      <c r="WMZ124" s="216"/>
      <c r="WNA124" s="216"/>
      <c r="WNB124" s="216"/>
      <c r="WNC124" s="216"/>
      <c r="WND124" s="216"/>
      <c r="WNE124" s="216"/>
      <c r="WNF124" s="216"/>
      <c r="WNG124" s="216"/>
      <c r="WNH124" s="216"/>
      <c r="WNI124" s="216"/>
      <c r="WNJ124" s="216"/>
      <c r="WNK124" s="216"/>
      <c r="WNL124" s="216"/>
      <c r="WNM124" s="216"/>
      <c r="WNN124" s="216"/>
      <c r="WNO124" s="216"/>
      <c r="WNP124" s="216"/>
      <c r="WNQ124" s="216"/>
      <c r="WNR124" s="216"/>
      <c r="WNS124" s="216"/>
      <c r="WNT124" s="216"/>
      <c r="WNU124" s="216"/>
      <c r="WNV124" s="216"/>
      <c r="WNW124" s="216"/>
      <c r="WNX124" s="216"/>
      <c r="WNY124" s="216"/>
      <c r="WNZ124" s="216"/>
      <c r="WOA124" s="216"/>
      <c r="WOB124" s="216"/>
      <c r="WOC124" s="216"/>
      <c r="WOD124" s="216"/>
      <c r="WOE124" s="216"/>
      <c r="WOF124" s="216"/>
      <c r="WOG124" s="216"/>
      <c r="WOH124" s="216"/>
      <c r="WOI124" s="216"/>
      <c r="WOJ124" s="216"/>
      <c r="WOK124" s="216"/>
      <c r="WOL124" s="216"/>
      <c r="WOM124" s="216"/>
      <c r="WON124" s="216"/>
      <c r="WOO124" s="216"/>
      <c r="WOP124" s="216"/>
      <c r="WOQ124" s="216"/>
      <c r="WOR124" s="216"/>
      <c r="WOS124" s="216"/>
      <c r="WOT124" s="216"/>
      <c r="WOU124" s="216"/>
      <c r="WOV124" s="216"/>
      <c r="WOW124" s="216"/>
      <c r="WOX124" s="216"/>
      <c r="WOY124" s="216"/>
      <c r="WOZ124" s="216"/>
      <c r="WPA124" s="216"/>
      <c r="WPB124" s="216"/>
      <c r="WPC124" s="216"/>
      <c r="WPD124" s="216"/>
      <c r="WPE124" s="216"/>
      <c r="WPF124" s="216"/>
      <c r="WPG124" s="216"/>
      <c r="WPH124" s="216"/>
      <c r="WPI124" s="216"/>
      <c r="WPJ124" s="216"/>
      <c r="WPK124" s="216"/>
      <c r="WPL124" s="216"/>
      <c r="WPM124" s="216"/>
      <c r="WPN124" s="216"/>
      <c r="WPO124" s="216"/>
      <c r="WPP124" s="216"/>
      <c r="WPQ124" s="216"/>
      <c r="WPR124" s="216"/>
      <c r="WPS124" s="216"/>
      <c r="WPT124" s="216"/>
      <c r="WPU124" s="216"/>
      <c r="WPV124" s="216"/>
      <c r="WPW124" s="216"/>
      <c r="WPX124" s="216"/>
      <c r="WPY124" s="216"/>
      <c r="WPZ124" s="216"/>
      <c r="WQA124" s="216"/>
      <c r="WQB124" s="216"/>
      <c r="WQC124" s="216"/>
      <c r="WQD124" s="216"/>
      <c r="WQE124" s="216"/>
      <c r="WQF124" s="216"/>
      <c r="WQG124" s="216"/>
      <c r="WQH124" s="216"/>
      <c r="WQI124" s="216"/>
      <c r="WQJ124" s="216"/>
      <c r="WQK124" s="216"/>
      <c r="WQL124" s="216"/>
      <c r="WQM124" s="216"/>
      <c r="WQN124" s="216"/>
      <c r="WQO124" s="216"/>
      <c r="WQP124" s="216"/>
      <c r="WQQ124" s="216"/>
      <c r="WQR124" s="216"/>
      <c r="WQS124" s="216"/>
      <c r="WQT124" s="216"/>
      <c r="WQU124" s="216"/>
      <c r="WQV124" s="216"/>
      <c r="WQW124" s="216"/>
      <c r="WQX124" s="216"/>
      <c r="WQY124" s="216"/>
      <c r="WQZ124" s="216"/>
      <c r="WRA124" s="216"/>
      <c r="WRB124" s="216"/>
      <c r="WRC124" s="216"/>
      <c r="WRD124" s="216"/>
      <c r="WRE124" s="216"/>
      <c r="WRF124" s="216"/>
      <c r="WRG124" s="216"/>
      <c r="WRH124" s="216"/>
      <c r="WRI124" s="216"/>
      <c r="WRJ124" s="216"/>
      <c r="WRK124" s="216"/>
      <c r="WRL124" s="216"/>
      <c r="WRM124" s="216"/>
      <c r="WRN124" s="216"/>
      <c r="WRO124" s="216"/>
      <c r="WRP124" s="216"/>
      <c r="WRQ124" s="216"/>
      <c r="WRR124" s="216"/>
      <c r="WRS124" s="216"/>
      <c r="WRT124" s="216"/>
      <c r="WRU124" s="216"/>
      <c r="WRV124" s="216"/>
      <c r="WRW124" s="216"/>
      <c r="WRX124" s="216"/>
      <c r="WRY124" s="216"/>
      <c r="WRZ124" s="216"/>
      <c r="WSA124" s="216"/>
      <c r="WSB124" s="216"/>
      <c r="WSC124" s="216"/>
      <c r="WSD124" s="216"/>
      <c r="WSE124" s="216"/>
      <c r="WSF124" s="216"/>
      <c r="WSG124" s="216"/>
      <c r="WSH124" s="216"/>
      <c r="WSI124" s="216"/>
      <c r="WSJ124" s="216"/>
      <c r="WSK124" s="216"/>
      <c r="WSL124" s="216"/>
      <c r="WSM124" s="216"/>
      <c r="WSN124" s="216"/>
      <c r="WSO124" s="216"/>
      <c r="WSP124" s="216"/>
      <c r="WSQ124" s="216"/>
      <c r="WSR124" s="216"/>
      <c r="WSS124" s="216"/>
      <c r="WST124" s="216"/>
      <c r="WSU124" s="216"/>
      <c r="WSV124" s="216"/>
      <c r="WSW124" s="216"/>
      <c r="WSX124" s="216"/>
      <c r="WSY124" s="216"/>
      <c r="WSZ124" s="216"/>
      <c r="WTA124" s="216"/>
      <c r="WTB124" s="216"/>
      <c r="WTC124" s="216"/>
      <c r="WTD124" s="216"/>
      <c r="WTE124" s="216"/>
      <c r="WTF124" s="216"/>
      <c r="WTG124" s="216"/>
      <c r="WTH124" s="216"/>
      <c r="WTI124" s="216"/>
      <c r="WTJ124" s="216"/>
      <c r="WTK124" s="216"/>
      <c r="WTL124" s="216"/>
      <c r="WTM124" s="216"/>
      <c r="WTN124" s="216"/>
      <c r="WTO124" s="216"/>
      <c r="WTP124" s="216"/>
      <c r="WTQ124" s="216"/>
      <c r="WTR124" s="216"/>
      <c r="WTS124" s="216"/>
      <c r="WTT124" s="216"/>
      <c r="WTU124" s="216"/>
      <c r="WTV124" s="216"/>
      <c r="WTW124" s="216"/>
      <c r="WTX124" s="216"/>
      <c r="WTY124" s="216"/>
      <c r="WTZ124" s="216"/>
      <c r="WUA124" s="216"/>
      <c r="WUB124" s="216"/>
      <c r="WUC124" s="216"/>
      <c r="WUD124" s="216"/>
      <c r="WUE124" s="216"/>
      <c r="WUF124" s="216"/>
      <c r="WUG124" s="216"/>
      <c r="WUH124" s="216"/>
      <c r="WUI124" s="216"/>
      <c r="WUJ124" s="216"/>
      <c r="WUK124" s="216"/>
      <c r="WUL124" s="216"/>
      <c r="WUM124" s="216"/>
      <c r="WUN124" s="216"/>
      <c r="WUO124" s="216"/>
      <c r="WUP124" s="216"/>
      <c r="WUQ124" s="216"/>
      <c r="WUR124" s="216"/>
      <c r="WUS124" s="216"/>
      <c r="WUT124" s="216"/>
      <c r="WUU124" s="216"/>
      <c r="WUV124" s="216"/>
      <c r="WUW124" s="216"/>
      <c r="WUX124" s="216"/>
      <c r="WUY124" s="216"/>
      <c r="WUZ124" s="216"/>
      <c r="WVA124" s="216"/>
      <c r="WVB124" s="216"/>
      <c r="WVC124" s="216"/>
      <c r="WVD124" s="216"/>
      <c r="WVE124" s="216"/>
      <c r="WVF124" s="216"/>
      <c r="WVG124" s="216"/>
      <c r="WVH124" s="216"/>
      <c r="WVI124" s="216"/>
      <c r="WVJ124" s="216"/>
      <c r="WVK124" s="216"/>
      <c r="WVL124" s="216"/>
      <c r="WVM124" s="216"/>
      <c r="WVN124" s="216"/>
      <c r="WVO124" s="216"/>
      <c r="WVP124" s="216"/>
      <c r="WVQ124" s="216"/>
      <c r="WVR124" s="216"/>
      <c r="WVS124" s="216"/>
      <c r="WVT124" s="216"/>
      <c r="WVU124" s="216"/>
      <c r="WVV124" s="216"/>
      <c r="WVW124" s="216"/>
      <c r="WVX124" s="216"/>
      <c r="WVY124" s="216"/>
      <c r="WVZ124" s="216"/>
      <c r="WWA124" s="216"/>
      <c r="WWB124" s="216"/>
      <c r="WWC124" s="216"/>
      <c r="WWD124" s="216"/>
      <c r="WWE124" s="216"/>
      <c r="WWF124" s="216"/>
      <c r="WWG124" s="216"/>
      <c r="WWH124" s="216"/>
      <c r="WWI124" s="216"/>
      <c r="WWJ124" s="216"/>
      <c r="WWK124" s="216"/>
      <c r="WWL124" s="216"/>
      <c r="WWM124" s="216"/>
      <c r="WWN124" s="216"/>
      <c r="WWO124" s="216"/>
      <c r="WWP124" s="216"/>
      <c r="WWQ124" s="216"/>
      <c r="WWR124" s="216"/>
      <c r="WWS124" s="216"/>
      <c r="WWT124" s="216"/>
      <c r="WWU124" s="216"/>
      <c r="WWV124" s="216"/>
      <c r="WWW124" s="216"/>
      <c r="WWX124" s="216"/>
      <c r="WWY124" s="216"/>
      <c r="WWZ124" s="216"/>
      <c r="WXA124" s="216"/>
      <c r="WXB124" s="216"/>
      <c r="WXC124" s="216"/>
      <c r="WXD124" s="216"/>
      <c r="WXE124" s="216"/>
      <c r="WXF124" s="216"/>
      <c r="WXG124" s="216"/>
      <c r="WXH124" s="216"/>
      <c r="WXI124" s="216"/>
      <c r="WXJ124" s="216"/>
      <c r="WXK124" s="216"/>
      <c r="WXL124" s="216"/>
      <c r="WXM124" s="216"/>
      <c r="WXN124" s="216"/>
      <c r="WXO124" s="216"/>
      <c r="WXP124" s="216"/>
      <c r="WXQ124" s="216"/>
      <c r="WXR124" s="216"/>
      <c r="WXS124" s="216"/>
      <c r="WXT124" s="216"/>
      <c r="WXU124" s="216"/>
      <c r="WXV124" s="216"/>
      <c r="WXW124" s="216"/>
      <c r="WXX124" s="216"/>
      <c r="WXY124" s="216"/>
      <c r="WXZ124" s="216"/>
      <c r="WYA124" s="216"/>
      <c r="WYB124" s="216"/>
      <c r="WYC124" s="216"/>
      <c r="WYD124" s="216"/>
      <c r="WYE124" s="216"/>
      <c r="WYF124" s="216"/>
      <c r="WYG124" s="216"/>
      <c r="WYH124" s="216"/>
      <c r="WYI124" s="216"/>
      <c r="WYJ124" s="216"/>
      <c r="WYK124" s="216"/>
      <c r="WYL124" s="216"/>
      <c r="WYM124" s="216"/>
      <c r="WYN124" s="216"/>
      <c r="WYO124" s="216"/>
      <c r="WYP124" s="216"/>
      <c r="WYQ124" s="216"/>
      <c r="WYR124" s="216"/>
      <c r="WYS124" s="216"/>
      <c r="WYT124" s="216"/>
      <c r="WYU124" s="216"/>
      <c r="WYV124" s="216"/>
      <c r="WYW124" s="216"/>
      <c r="WYX124" s="216"/>
      <c r="WYY124" s="216"/>
      <c r="WYZ124" s="216"/>
      <c r="WZA124" s="216"/>
      <c r="WZB124" s="216"/>
      <c r="WZC124" s="216"/>
      <c r="WZD124" s="216"/>
      <c r="WZE124" s="216"/>
      <c r="WZF124" s="216"/>
      <c r="WZG124" s="216"/>
      <c r="WZH124" s="216"/>
      <c r="WZI124" s="216"/>
      <c r="WZJ124" s="216"/>
      <c r="WZK124" s="216"/>
      <c r="WZL124" s="216"/>
      <c r="WZM124" s="216"/>
      <c r="WZN124" s="216"/>
      <c r="WZO124" s="216"/>
      <c r="WZP124" s="216"/>
      <c r="WZQ124" s="216"/>
      <c r="WZR124" s="216"/>
      <c r="WZS124" s="216"/>
      <c r="WZT124" s="216"/>
      <c r="WZU124" s="216"/>
      <c r="WZV124" s="216"/>
      <c r="WZW124" s="216"/>
      <c r="WZX124" s="216"/>
      <c r="WZY124" s="216"/>
      <c r="WZZ124" s="216"/>
      <c r="XAA124" s="216"/>
      <c r="XAB124" s="216"/>
      <c r="XAC124" s="216"/>
      <c r="XAD124" s="216"/>
      <c r="XAE124" s="216"/>
      <c r="XAF124" s="216"/>
      <c r="XAG124" s="216"/>
      <c r="XAH124" s="216"/>
      <c r="XAI124" s="216"/>
      <c r="XAJ124" s="216"/>
      <c r="XAK124" s="216"/>
      <c r="XAL124" s="216"/>
      <c r="XAM124" s="216"/>
      <c r="XAN124" s="216"/>
      <c r="XAO124" s="216"/>
      <c r="XAP124" s="216"/>
      <c r="XAQ124" s="216"/>
      <c r="XAR124" s="216"/>
      <c r="XAS124" s="216"/>
      <c r="XAT124" s="216"/>
      <c r="XAU124" s="216"/>
      <c r="XAV124" s="216"/>
      <c r="XAW124" s="216"/>
      <c r="XAX124" s="216"/>
      <c r="XAY124" s="216"/>
      <c r="XAZ124" s="216"/>
      <c r="XBA124" s="216"/>
      <c r="XBB124" s="216"/>
      <c r="XBC124" s="216"/>
      <c r="XBD124" s="216"/>
      <c r="XBE124" s="216"/>
      <c r="XBF124" s="216"/>
      <c r="XBG124" s="216"/>
      <c r="XBH124" s="216"/>
      <c r="XBI124" s="216"/>
      <c r="XBJ124" s="216"/>
      <c r="XBK124" s="216"/>
      <c r="XBL124" s="216"/>
      <c r="XBM124" s="216"/>
      <c r="XBN124" s="216"/>
      <c r="XBO124" s="216"/>
      <c r="XBP124" s="216"/>
      <c r="XBQ124" s="216"/>
      <c r="XBR124" s="216"/>
      <c r="XBS124" s="216"/>
      <c r="XBT124" s="216"/>
      <c r="XBU124" s="216"/>
      <c r="XBV124" s="216"/>
      <c r="XBW124" s="216"/>
      <c r="XBX124" s="216"/>
      <c r="XBY124" s="216"/>
      <c r="XBZ124" s="216"/>
      <c r="XCA124" s="216"/>
      <c r="XCB124" s="216"/>
      <c r="XCC124" s="216"/>
      <c r="XCD124" s="216"/>
      <c r="XCE124" s="216"/>
      <c r="XCF124" s="216"/>
      <c r="XCG124" s="216"/>
      <c r="XCH124" s="216"/>
      <c r="XCI124" s="216"/>
      <c r="XCJ124" s="216"/>
      <c r="XCK124" s="216"/>
      <c r="XCL124" s="216"/>
      <c r="XCM124" s="216"/>
      <c r="XCN124" s="216"/>
      <c r="XCO124" s="216"/>
      <c r="XCP124" s="216"/>
      <c r="XCQ124" s="216"/>
      <c r="XCR124" s="216"/>
      <c r="XCS124" s="216"/>
      <c r="XCT124" s="216"/>
      <c r="XCU124" s="216"/>
      <c r="XCV124" s="216"/>
      <c r="XCW124" s="216"/>
      <c r="XCX124" s="216"/>
      <c r="XCY124" s="216"/>
      <c r="XCZ124" s="216"/>
      <c r="XDA124" s="216"/>
      <c r="XDB124" s="216"/>
      <c r="XDC124" s="216"/>
      <c r="XDD124" s="216"/>
      <c r="XDE124" s="216"/>
      <c r="XDF124" s="216"/>
      <c r="XDG124" s="216"/>
      <c r="XDH124" s="216"/>
      <c r="XDI124" s="216"/>
      <c r="XDJ124" s="216"/>
      <c r="XDK124" s="216"/>
      <c r="XDL124" s="216"/>
      <c r="XDM124" s="216"/>
      <c r="XDN124" s="216"/>
      <c r="XDO124" s="216"/>
      <c r="XDP124" s="216"/>
      <c r="XDQ124" s="216"/>
      <c r="XDR124" s="216"/>
      <c r="XDS124" s="216"/>
      <c r="XDT124" s="216"/>
      <c r="XDU124" s="216"/>
      <c r="XDV124" s="216"/>
      <c r="XDW124" s="216"/>
      <c r="XDX124" s="216"/>
      <c r="XDY124" s="216"/>
      <c r="XDZ124" s="216"/>
      <c r="XEA124" s="216"/>
      <c r="XEB124" s="216"/>
      <c r="XEC124" s="216"/>
      <c r="XED124" s="216"/>
      <c r="XEE124" s="216"/>
      <c r="XEF124" s="216"/>
      <c r="XEG124" s="216"/>
      <c r="XEH124" s="216"/>
      <c r="XEI124" s="216"/>
      <c r="XEJ124" s="216"/>
      <c r="XEK124" s="216"/>
      <c r="XEL124" s="216"/>
      <c r="XEM124" s="216"/>
      <c r="XEN124" s="216"/>
      <c r="XEO124" s="216"/>
      <c r="XEP124" s="216"/>
      <c r="XEQ124" s="216"/>
    </row>
    <row r="125" s="53" customFormat="1" ht="171" customHeight="1" spans="1:28">
      <c r="A125" s="183">
        <v>20</v>
      </c>
      <c r="B125" s="184" t="s">
        <v>377</v>
      </c>
      <c r="C125" s="185" t="s">
        <v>122</v>
      </c>
      <c r="D125" s="184" t="s">
        <v>225</v>
      </c>
      <c r="E125" s="184" t="s">
        <v>188</v>
      </c>
      <c r="F125" s="186" t="s">
        <v>378</v>
      </c>
      <c r="G125" s="184">
        <v>80</v>
      </c>
      <c r="H125" s="187">
        <v>0</v>
      </c>
      <c r="I125" s="187">
        <v>80</v>
      </c>
      <c r="J125" s="187"/>
      <c r="K125" s="187"/>
      <c r="L125" s="199" t="s">
        <v>61</v>
      </c>
      <c r="M125" s="184" t="s">
        <v>379</v>
      </c>
      <c r="N125" s="184" t="s">
        <v>379</v>
      </c>
      <c r="O125" s="185"/>
      <c r="P125" s="187">
        <v>4</v>
      </c>
      <c r="Q125" s="213">
        <v>0.0025</v>
      </c>
      <c r="R125" s="213">
        <v>0.0008</v>
      </c>
      <c r="S125" s="213">
        <v>0.0017</v>
      </c>
      <c r="T125" s="213">
        <v>0.0115</v>
      </c>
      <c r="U125" s="214">
        <v>0.0032</v>
      </c>
      <c r="V125" s="213">
        <v>0.0083</v>
      </c>
      <c r="W125" s="215" t="s">
        <v>128</v>
      </c>
      <c r="X125" s="187" t="s">
        <v>129</v>
      </c>
      <c r="Y125" s="215" t="s">
        <v>128</v>
      </c>
      <c r="Z125" s="187" t="s">
        <v>129</v>
      </c>
      <c r="AA125" s="187"/>
      <c r="AB125" s="187"/>
    </row>
    <row r="126" s="53" customFormat="1" ht="171" customHeight="1" spans="1:28">
      <c r="A126" s="158"/>
      <c r="B126" s="149"/>
      <c r="C126" s="161" t="s">
        <v>122</v>
      </c>
      <c r="D126" s="149" t="s">
        <v>225</v>
      </c>
      <c r="E126" s="149" t="s">
        <v>172</v>
      </c>
      <c r="F126" s="88" t="s">
        <v>380</v>
      </c>
      <c r="G126" s="149">
        <v>65</v>
      </c>
      <c r="H126" s="134">
        <v>0</v>
      </c>
      <c r="I126" s="134">
        <v>65</v>
      </c>
      <c r="J126" s="134"/>
      <c r="K126" s="134"/>
      <c r="L126" s="90" t="s">
        <v>61</v>
      </c>
      <c r="M126" s="149" t="s">
        <v>379</v>
      </c>
      <c r="N126" s="149" t="s">
        <v>379</v>
      </c>
      <c r="O126" s="161">
        <v>2</v>
      </c>
      <c r="P126" s="134">
        <v>0</v>
      </c>
      <c r="Q126" s="209">
        <v>0.0025</v>
      </c>
      <c r="R126" s="209">
        <v>0.001</v>
      </c>
      <c r="S126" s="209">
        <v>0.0015</v>
      </c>
      <c r="T126" s="209">
        <v>0.0098</v>
      </c>
      <c r="U126" s="210">
        <v>0.0023</v>
      </c>
      <c r="V126" s="209">
        <v>0.0075</v>
      </c>
      <c r="W126" s="152" t="s">
        <v>128</v>
      </c>
      <c r="X126" s="134" t="s">
        <v>129</v>
      </c>
      <c r="Y126" s="152" t="s">
        <v>128</v>
      </c>
      <c r="Z126" s="134" t="s">
        <v>129</v>
      </c>
      <c r="AA126" s="134"/>
      <c r="AB126" s="134"/>
    </row>
    <row r="127" s="53" customFormat="1" ht="171" customHeight="1" spans="1:28">
      <c r="A127" s="158"/>
      <c r="B127" s="149"/>
      <c r="C127" s="161" t="s">
        <v>122</v>
      </c>
      <c r="D127" s="149" t="s">
        <v>225</v>
      </c>
      <c r="E127" s="149" t="s">
        <v>179</v>
      </c>
      <c r="F127" s="88" t="s">
        <v>381</v>
      </c>
      <c r="G127" s="149">
        <v>26</v>
      </c>
      <c r="H127" s="134">
        <v>0</v>
      </c>
      <c r="I127" s="134">
        <v>26</v>
      </c>
      <c r="J127" s="134"/>
      <c r="K127" s="134"/>
      <c r="L127" s="90" t="s">
        <v>61</v>
      </c>
      <c r="M127" s="149" t="s">
        <v>379</v>
      </c>
      <c r="N127" s="149" t="s">
        <v>379</v>
      </c>
      <c r="O127" s="161">
        <v>2</v>
      </c>
      <c r="P127" s="134"/>
      <c r="Q127" s="209">
        <v>0.001</v>
      </c>
      <c r="R127" s="209">
        <v>0.0009</v>
      </c>
      <c r="S127" s="209">
        <v>0.0001</v>
      </c>
      <c r="T127" s="209">
        <v>0.0041</v>
      </c>
      <c r="U127" s="210">
        <v>0.0004</v>
      </c>
      <c r="V127" s="209">
        <v>0.0037</v>
      </c>
      <c r="W127" s="152" t="s">
        <v>128</v>
      </c>
      <c r="X127" s="134" t="s">
        <v>129</v>
      </c>
      <c r="Y127" s="152" t="s">
        <v>128</v>
      </c>
      <c r="Z127" s="134" t="s">
        <v>129</v>
      </c>
      <c r="AA127" s="134"/>
      <c r="AB127" s="134"/>
    </row>
    <row r="128" s="53" customFormat="1" ht="171" customHeight="1" spans="1:28">
      <c r="A128" s="158"/>
      <c r="B128" s="149"/>
      <c r="C128" s="161" t="s">
        <v>122</v>
      </c>
      <c r="D128" s="149" t="s">
        <v>225</v>
      </c>
      <c r="E128" s="149" t="s">
        <v>141</v>
      </c>
      <c r="F128" s="88" t="s">
        <v>382</v>
      </c>
      <c r="G128" s="149">
        <v>27</v>
      </c>
      <c r="H128" s="134">
        <v>0</v>
      </c>
      <c r="I128" s="134">
        <v>27</v>
      </c>
      <c r="J128" s="134"/>
      <c r="K128" s="134"/>
      <c r="L128" s="90" t="s">
        <v>61</v>
      </c>
      <c r="M128" s="149" t="s">
        <v>379</v>
      </c>
      <c r="N128" s="149" t="s">
        <v>379</v>
      </c>
      <c r="O128" s="161">
        <v>2</v>
      </c>
      <c r="P128" s="134"/>
      <c r="Q128" s="209">
        <v>0.0012</v>
      </c>
      <c r="R128" s="209">
        <v>0.0006</v>
      </c>
      <c r="S128" s="209">
        <v>0.0006</v>
      </c>
      <c r="T128" s="209">
        <v>0.006</v>
      </c>
      <c r="U128" s="210">
        <v>0.0024</v>
      </c>
      <c r="V128" s="209">
        <v>0.0036</v>
      </c>
      <c r="W128" s="152" t="s">
        <v>128</v>
      </c>
      <c r="X128" s="134" t="s">
        <v>129</v>
      </c>
      <c r="Y128" s="152" t="s">
        <v>128</v>
      </c>
      <c r="Z128" s="134" t="s">
        <v>129</v>
      </c>
      <c r="AA128" s="134"/>
      <c r="AB128" s="134"/>
    </row>
    <row r="129" s="53" customFormat="1" ht="171" customHeight="1" spans="1:28">
      <c r="A129" s="158"/>
      <c r="B129" s="149"/>
      <c r="C129" s="161" t="s">
        <v>122</v>
      </c>
      <c r="D129" s="149" t="s">
        <v>225</v>
      </c>
      <c r="E129" s="149" t="s">
        <v>182</v>
      </c>
      <c r="F129" s="88" t="s">
        <v>383</v>
      </c>
      <c r="G129" s="149">
        <v>27</v>
      </c>
      <c r="H129" s="134">
        <v>0</v>
      </c>
      <c r="I129" s="134">
        <v>27</v>
      </c>
      <c r="J129" s="134"/>
      <c r="K129" s="134"/>
      <c r="L129" s="90" t="s">
        <v>61</v>
      </c>
      <c r="M129" s="149" t="s">
        <v>379</v>
      </c>
      <c r="N129" s="149" t="s">
        <v>379</v>
      </c>
      <c r="O129" s="161">
        <v>2</v>
      </c>
      <c r="P129" s="134"/>
      <c r="Q129" s="223">
        <v>0.0012</v>
      </c>
      <c r="R129" s="223">
        <v>0.0003</v>
      </c>
      <c r="S129" s="223">
        <v>0.0009</v>
      </c>
      <c r="T129" s="223">
        <v>0.006</v>
      </c>
      <c r="U129" s="210">
        <v>0.0036</v>
      </c>
      <c r="V129" s="223">
        <v>0.0024</v>
      </c>
      <c r="W129" s="152" t="s">
        <v>128</v>
      </c>
      <c r="X129" s="134" t="s">
        <v>129</v>
      </c>
      <c r="Y129" s="152" t="s">
        <v>128</v>
      </c>
      <c r="Z129" s="134" t="s">
        <v>129</v>
      </c>
      <c r="AA129" s="134"/>
      <c r="AB129" s="134"/>
    </row>
    <row r="130" s="53" customFormat="1" ht="171" customHeight="1" spans="1:28">
      <c r="A130" s="158">
        <v>20</v>
      </c>
      <c r="B130" s="149" t="s">
        <v>377</v>
      </c>
      <c r="C130" s="161" t="s">
        <v>122</v>
      </c>
      <c r="D130" s="149" t="s">
        <v>225</v>
      </c>
      <c r="E130" s="149" t="s">
        <v>184</v>
      </c>
      <c r="F130" s="88" t="s">
        <v>384</v>
      </c>
      <c r="G130" s="149">
        <v>21</v>
      </c>
      <c r="H130" s="134">
        <v>0</v>
      </c>
      <c r="I130" s="134">
        <v>21</v>
      </c>
      <c r="J130" s="134"/>
      <c r="K130" s="134"/>
      <c r="L130" s="90" t="s">
        <v>61</v>
      </c>
      <c r="M130" s="149" t="s">
        <v>379</v>
      </c>
      <c r="N130" s="149" t="s">
        <v>379</v>
      </c>
      <c r="O130" s="161">
        <v>2</v>
      </c>
      <c r="P130" s="134"/>
      <c r="Q130" s="223">
        <v>0.001</v>
      </c>
      <c r="R130" s="223">
        <v>0.0001</v>
      </c>
      <c r="S130" s="223">
        <v>0.0009</v>
      </c>
      <c r="T130" s="223">
        <v>0.0042</v>
      </c>
      <c r="U130" s="210">
        <v>0.0036</v>
      </c>
      <c r="V130" s="223">
        <v>0.0006</v>
      </c>
      <c r="W130" s="152" t="s">
        <v>128</v>
      </c>
      <c r="X130" s="134" t="s">
        <v>129</v>
      </c>
      <c r="Y130" s="152" t="s">
        <v>128</v>
      </c>
      <c r="Z130" s="134" t="s">
        <v>129</v>
      </c>
      <c r="AA130" s="134"/>
      <c r="AB130" s="134"/>
    </row>
    <row r="131" s="53" customFormat="1" ht="171" customHeight="1" spans="1:28">
      <c r="A131" s="158"/>
      <c r="B131" s="149"/>
      <c r="C131" s="161" t="s">
        <v>122</v>
      </c>
      <c r="D131" s="149" t="s">
        <v>225</v>
      </c>
      <c r="E131" s="149" t="s">
        <v>168</v>
      </c>
      <c r="F131" s="88" t="s">
        <v>385</v>
      </c>
      <c r="G131" s="149">
        <f>H131+I131+J131+K131</f>
        <v>25</v>
      </c>
      <c r="H131" s="134"/>
      <c r="I131" s="134">
        <v>25</v>
      </c>
      <c r="J131" s="134"/>
      <c r="K131" s="134"/>
      <c r="L131" s="90" t="s">
        <v>61</v>
      </c>
      <c r="M131" s="149" t="s">
        <v>379</v>
      </c>
      <c r="N131" s="149" t="s">
        <v>379</v>
      </c>
      <c r="O131" s="161">
        <v>1</v>
      </c>
      <c r="P131" s="134"/>
      <c r="Q131" s="223">
        <v>0.0005</v>
      </c>
      <c r="R131" s="223"/>
      <c r="S131" s="223">
        <v>0.0005</v>
      </c>
      <c r="T131" s="223">
        <v>0.0022</v>
      </c>
      <c r="U131" s="210">
        <v>0.002</v>
      </c>
      <c r="V131" s="223">
        <v>0.0002</v>
      </c>
      <c r="W131" s="152" t="s">
        <v>128</v>
      </c>
      <c r="X131" s="134" t="s">
        <v>129</v>
      </c>
      <c r="Y131" s="152" t="s">
        <v>128</v>
      </c>
      <c r="Z131" s="134" t="s">
        <v>129</v>
      </c>
      <c r="AA131" s="134"/>
      <c r="AB131" s="134"/>
    </row>
    <row r="132" s="53" customFormat="1" ht="171" customHeight="1" spans="1:28">
      <c r="A132" s="158"/>
      <c r="B132" s="149"/>
      <c r="C132" s="161" t="s">
        <v>122</v>
      </c>
      <c r="D132" s="149" t="s">
        <v>225</v>
      </c>
      <c r="E132" s="149" t="s">
        <v>170</v>
      </c>
      <c r="F132" s="88" t="s">
        <v>386</v>
      </c>
      <c r="G132" s="149">
        <f>H132+I132+J132+K132</f>
        <v>29</v>
      </c>
      <c r="H132" s="134"/>
      <c r="I132" s="134">
        <v>29</v>
      </c>
      <c r="J132" s="134"/>
      <c r="K132" s="134"/>
      <c r="L132" s="90" t="s">
        <v>61</v>
      </c>
      <c r="M132" s="149" t="s">
        <v>379</v>
      </c>
      <c r="N132" s="149" t="s">
        <v>379</v>
      </c>
      <c r="O132" s="161">
        <v>1</v>
      </c>
      <c r="P132" s="134"/>
      <c r="Q132" s="223">
        <v>0.0005</v>
      </c>
      <c r="R132" s="223"/>
      <c r="S132" s="223">
        <v>0.0005</v>
      </c>
      <c r="T132" s="223">
        <v>0.0021</v>
      </c>
      <c r="U132" s="210">
        <v>0.0009</v>
      </c>
      <c r="V132" s="223">
        <v>0.0012</v>
      </c>
      <c r="W132" s="152" t="s">
        <v>128</v>
      </c>
      <c r="X132" s="134" t="s">
        <v>129</v>
      </c>
      <c r="Y132" s="152" t="s">
        <v>128</v>
      </c>
      <c r="Z132" s="134" t="s">
        <v>129</v>
      </c>
      <c r="AA132" s="134"/>
      <c r="AB132" s="134"/>
    </row>
    <row r="133" s="53" customFormat="1" ht="39" customHeight="1" spans="1:28">
      <c r="A133" s="72"/>
      <c r="B133" s="78" t="s">
        <v>387</v>
      </c>
      <c r="C133" s="79"/>
      <c r="D133" s="79"/>
      <c r="E133" s="80"/>
      <c r="F133" s="162"/>
      <c r="G133" s="149">
        <f>G134</f>
        <v>1635</v>
      </c>
      <c r="H133" s="149">
        <f>H134</f>
        <v>1400</v>
      </c>
      <c r="I133" s="149">
        <f>I134</f>
        <v>235</v>
      </c>
      <c r="J133" s="149">
        <f>J134</f>
        <v>0</v>
      </c>
      <c r="K133" s="149">
        <f>K134</f>
        <v>0</v>
      </c>
      <c r="L133" s="134"/>
      <c r="M133" s="134"/>
      <c r="N133" s="192"/>
      <c r="O133" s="134">
        <f>O134</f>
        <v>130</v>
      </c>
      <c r="P133" s="134">
        <f t="shared" ref="P133:U133" si="9">P134</f>
        <v>154</v>
      </c>
      <c r="Q133" s="134">
        <f t="shared" si="9"/>
        <v>0.74</v>
      </c>
      <c r="R133" s="134">
        <f t="shared" si="9"/>
        <v>0.74</v>
      </c>
      <c r="S133" s="134">
        <f t="shared" si="9"/>
        <v>0</v>
      </c>
      <c r="T133" s="134">
        <f t="shared" si="9"/>
        <v>3.33</v>
      </c>
      <c r="U133" s="134">
        <f t="shared" si="9"/>
        <v>3.33</v>
      </c>
      <c r="V133" s="134"/>
      <c r="W133" s="202"/>
      <c r="X133" s="134"/>
      <c r="Y133" s="134"/>
      <c r="Z133" s="134"/>
      <c r="AA133" s="134"/>
      <c r="AB133" s="134"/>
    </row>
    <row r="134" ht="70" customHeight="1" spans="1:28">
      <c r="A134" s="72">
        <v>21</v>
      </c>
      <c r="B134" s="123" t="s">
        <v>388</v>
      </c>
      <c r="C134" s="104" t="s">
        <v>122</v>
      </c>
      <c r="D134" s="104" t="s">
        <v>262</v>
      </c>
      <c r="E134" s="104" t="s">
        <v>389</v>
      </c>
      <c r="F134" s="123" t="s">
        <v>390</v>
      </c>
      <c r="G134" s="149">
        <f>H134+I134+J134+K134</f>
        <v>1635</v>
      </c>
      <c r="H134" s="134">
        <v>1400</v>
      </c>
      <c r="I134" s="134">
        <v>235</v>
      </c>
      <c r="J134" s="134"/>
      <c r="K134" s="134"/>
      <c r="L134" s="134" t="s">
        <v>391</v>
      </c>
      <c r="M134" s="123" t="s">
        <v>392</v>
      </c>
      <c r="N134" s="123" t="s">
        <v>393</v>
      </c>
      <c r="O134" s="134">
        <v>130</v>
      </c>
      <c r="P134" s="134">
        <v>154</v>
      </c>
      <c r="Q134" s="134">
        <f>R134</f>
        <v>0.74</v>
      </c>
      <c r="R134" s="134">
        <v>0.74</v>
      </c>
      <c r="S134" s="134"/>
      <c r="T134" s="134">
        <f>U134</f>
        <v>3.33</v>
      </c>
      <c r="U134" s="201">
        <v>3.33</v>
      </c>
      <c r="V134" s="134"/>
      <c r="W134" s="134" t="s">
        <v>394</v>
      </c>
      <c r="X134" s="134" t="s">
        <v>395</v>
      </c>
      <c r="Y134" s="134" t="s">
        <v>394</v>
      </c>
      <c r="Z134" s="134" t="s">
        <v>395</v>
      </c>
      <c r="AA134" s="134"/>
      <c r="AB134" s="134"/>
    </row>
    <row r="135" ht="39" customHeight="1" spans="1:28">
      <c r="A135" s="72"/>
      <c r="B135" s="78" t="s">
        <v>396</v>
      </c>
      <c r="C135" s="79"/>
      <c r="D135" s="79"/>
      <c r="E135" s="80"/>
      <c r="F135" s="162"/>
      <c r="G135" s="149">
        <f>SUM(G136:G137)</f>
        <v>550</v>
      </c>
      <c r="H135" s="149">
        <f t="shared" ref="H135:U135" si="10">SUM(H136:H137)</f>
        <v>550</v>
      </c>
      <c r="I135" s="149">
        <f t="shared" si="10"/>
        <v>0</v>
      </c>
      <c r="J135" s="149">
        <f t="shared" si="10"/>
        <v>0</v>
      </c>
      <c r="K135" s="149">
        <f t="shared" si="10"/>
        <v>0</v>
      </c>
      <c r="L135" s="149">
        <f t="shared" si="10"/>
        <v>0</v>
      </c>
      <c r="M135" s="149">
        <f t="shared" si="10"/>
        <v>0</v>
      </c>
      <c r="N135" s="149">
        <f t="shared" si="10"/>
        <v>0</v>
      </c>
      <c r="O135" s="149">
        <v>130</v>
      </c>
      <c r="P135" s="149">
        <f t="shared" si="10"/>
        <v>0</v>
      </c>
      <c r="Q135" s="134">
        <f>SUM(Q136:Q137)</f>
        <v>3.1</v>
      </c>
      <c r="R135" s="134">
        <f>SUM(R136:R137)</f>
        <v>1.34</v>
      </c>
      <c r="S135" s="134">
        <f>SUM(S136:S137)</f>
        <v>1.76</v>
      </c>
      <c r="T135" s="134">
        <f>SUM(T136:T137)</f>
        <v>14.125</v>
      </c>
      <c r="U135" s="134">
        <f>SUM(U136:U137)</f>
        <v>6.2</v>
      </c>
      <c r="V135" s="134">
        <f>SUM(V136:V137)</f>
        <v>7.925</v>
      </c>
      <c r="W135" s="202"/>
      <c r="X135" s="134"/>
      <c r="Y135" s="134"/>
      <c r="Z135" s="134"/>
      <c r="AA135" s="134"/>
      <c r="AB135" s="134"/>
    </row>
    <row r="136" s="53" customFormat="1" ht="93" customHeight="1" spans="1:28">
      <c r="A136" s="134">
        <v>22</v>
      </c>
      <c r="B136" s="134" t="s">
        <v>397</v>
      </c>
      <c r="C136" s="134" t="s">
        <v>122</v>
      </c>
      <c r="D136" s="134" t="s">
        <v>398</v>
      </c>
      <c r="E136" s="134" t="s">
        <v>399</v>
      </c>
      <c r="F136" s="217" t="s">
        <v>400</v>
      </c>
      <c r="G136" s="149">
        <v>30</v>
      </c>
      <c r="H136" s="134">
        <v>30</v>
      </c>
      <c r="I136" s="134"/>
      <c r="J136" s="134"/>
      <c r="K136" s="134"/>
      <c r="L136" s="134" t="s">
        <v>13</v>
      </c>
      <c r="M136" s="192" t="s">
        <v>401</v>
      </c>
      <c r="N136" s="192" t="s">
        <v>402</v>
      </c>
      <c r="O136" s="134">
        <v>13</v>
      </c>
      <c r="P136" s="134"/>
      <c r="Q136" s="134">
        <v>0.45</v>
      </c>
      <c r="R136" s="134">
        <v>0.45</v>
      </c>
      <c r="S136" s="134"/>
      <c r="T136" s="134">
        <v>2.2</v>
      </c>
      <c r="U136" s="201">
        <v>2.2</v>
      </c>
      <c r="V136" s="134"/>
      <c r="W136" s="157" t="s">
        <v>403</v>
      </c>
      <c r="X136" s="134" t="s">
        <v>404</v>
      </c>
      <c r="Y136" s="134" t="s">
        <v>405</v>
      </c>
      <c r="Z136" s="134" t="s">
        <v>406</v>
      </c>
      <c r="AA136" s="134"/>
      <c r="AB136" s="134"/>
    </row>
    <row r="137" s="53" customFormat="1" ht="334" customHeight="1" spans="1:28">
      <c r="A137" s="134">
        <v>23</v>
      </c>
      <c r="B137" s="134" t="s">
        <v>407</v>
      </c>
      <c r="C137" s="134" t="s">
        <v>122</v>
      </c>
      <c r="D137" s="134" t="s">
        <v>408</v>
      </c>
      <c r="E137" s="134" t="s">
        <v>409</v>
      </c>
      <c r="F137" s="192" t="s">
        <v>410</v>
      </c>
      <c r="G137" s="134">
        <v>520</v>
      </c>
      <c r="H137" s="134">
        <v>520</v>
      </c>
      <c r="I137" s="134"/>
      <c r="J137" s="134"/>
      <c r="K137" s="134"/>
      <c r="L137" s="134" t="s">
        <v>13</v>
      </c>
      <c r="M137" s="134" t="s">
        <v>411</v>
      </c>
      <c r="N137" s="134" t="s">
        <v>412</v>
      </c>
      <c r="O137" s="134">
        <v>200</v>
      </c>
      <c r="P137" s="134"/>
      <c r="Q137" s="134">
        <v>2.65</v>
      </c>
      <c r="R137" s="134">
        <v>0.89</v>
      </c>
      <c r="S137" s="134">
        <f>Q137-R137</f>
        <v>1.76</v>
      </c>
      <c r="T137" s="134">
        <v>11.925</v>
      </c>
      <c r="U137" s="201">
        <v>4</v>
      </c>
      <c r="V137" s="134">
        <f>T137-U137</f>
        <v>7.925</v>
      </c>
      <c r="W137" s="157" t="s">
        <v>403</v>
      </c>
      <c r="X137" s="134" t="s">
        <v>404</v>
      </c>
      <c r="Y137" s="157" t="s">
        <v>403</v>
      </c>
      <c r="Z137" s="157" t="s">
        <v>413</v>
      </c>
      <c r="AA137" s="134"/>
      <c r="AB137" s="134"/>
    </row>
    <row r="138" ht="39" customHeight="1" spans="1:28">
      <c r="A138" s="72" t="s">
        <v>58</v>
      </c>
      <c r="B138" s="73" t="s">
        <v>414</v>
      </c>
      <c r="C138" s="74"/>
      <c r="D138" s="74"/>
      <c r="E138" s="75"/>
      <c r="F138" s="76"/>
      <c r="G138" s="218">
        <f>G139+G181+G183+G185+G187+G196+G198+G200+G204+G206</f>
        <v>24098.42</v>
      </c>
      <c r="H138" s="218">
        <f>H139+H181+H183+H185+H187+H196+H198+H200+H204+H206</f>
        <v>23120.42</v>
      </c>
      <c r="I138" s="218">
        <f>I139+I181+I183+I185+I187+I196+I198+I200+I204+I206</f>
        <v>978</v>
      </c>
      <c r="J138" s="81">
        <f>J139+J181+J183+J185+J187+J196+J198+J200+J204+J206</f>
        <v>0</v>
      </c>
      <c r="K138" s="81"/>
      <c r="L138" s="106"/>
      <c r="M138" s="106"/>
      <c r="N138" s="106"/>
      <c r="O138" s="106"/>
      <c r="P138" s="106"/>
      <c r="Q138" s="106"/>
      <c r="R138" s="106"/>
      <c r="S138" s="106"/>
      <c r="T138" s="106"/>
      <c r="U138" s="133"/>
      <c r="V138" s="106"/>
      <c r="W138" s="134"/>
      <c r="X138" s="134"/>
      <c r="Y138" s="106"/>
      <c r="Z138" s="106"/>
      <c r="AA138" s="134"/>
      <c r="AB138" s="134"/>
    </row>
    <row r="139" ht="39" customHeight="1" spans="1:28">
      <c r="A139" s="72"/>
      <c r="B139" s="78" t="s">
        <v>415</v>
      </c>
      <c r="C139" s="79"/>
      <c r="D139" s="79"/>
      <c r="E139" s="80"/>
      <c r="F139" s="162"/>
      <c r="G139" s="149">
        <f>SUM(G140:G180)</f>
        <v>5420</v>
      </c>
      <c r="H139" s="149">
        <f>SUM(H140:H180)</f>
        <v>5420</v>
      </c>
      <c r="I139" s="134"/>
      <c r="J139" s="134"/>
      <c r="K139" s="134"/>
      <c r="L139" s="134"/>
      <c r="M139" s="134"/>
      <c r="N139" s="192"/>
      <c r="O139" s="134">
        <f>SUM(O140:O180)</f>
        <v>34</v>
      </c>
      <c r="P139" s="134">
        <f t="shared" ref="P139:V139" si="11">SUM(P140:P180)</f>
        <v>12</v>
      </c>
      <c r="Q139" s="134">
        <f t="shared" si="11"/>
        <v>1.0698</v>
      </c>
      <c r="R139" s="134">
        <f t="shared" si="11"/>
        <v>1.0502</v>
      </c>
      <c r="S139" s="134">
        <f t="shared" si="11"/>
        <v>0.0196</v>
      </c>
      <c r="T139" s="134">
        <f t="shared" si="11"/>
        <v>3.7751</v>
      </c>
      <c r="U139" s="134">
        <f t="shared" si="11"/>
        <v>3.6869</v>
      </c>
      <c r="V139" s="134">
        <f t="shared" si="11"/>
        <v>0.0882</v>
      </c>
      <c r="W139" s="202"/>
      <c r="X139" s="134"/>
      <c r="Y139" s="134"/>
      <c r="Z139" s="134"/>
      <c r="AA139" s="134"/>
      <c r="AB139" s="134"/>
    </row>
    <row r="140" s="49" customFormat="1" ht="58" customHeight="1" spans="1:28">
      <c r="A140" s="170">
        <v>1</v>
      </c>
      <c r="B140" s="157" t="s">
        <v>416</v>
      </c>
      <c r="C140" s="157" t="s">
        <v>417</v>
      </c>
      <c r="D140" s="157" t="s">
        <v>418</v>
      </c>
      <c r="E140" s="157" t="s">
        <v>419</v>
      </c>
      <c r="F140" s="103" t="s">
        <v>420</v>
      </c>
      <c r="G140" s="90">
        <f>H140</f>
        <v>83.6</v>
      </c>
      <c r="H140" s="102">
        <v>83.6</v>
      </c>
      <c r="I140" s="90"/>
      <c r="J140" s="90"/>
      <c r="K140" s="90"/>
      <c r="L140" s="90" t="s">
        <v>13</v>
      </c>
      <c r="M140" s="157" t="s">
        <v>421</v>
      </c>
      <c r="N140" s="157" t="s">
        <v>421</v>
      </c>
      <c r="O140" s="157"/>
      <c r="P140" s="157">
        <v>1</v>
      </c>
      <c r="Q140" s="157">
        <f t="shared" ref="Q140:Q152" si="12">R140+S140</f>
        <v>0.005</v>
      </c>
      <c r="R140" s="157"/>
      <c r="S140" s="157">
        <v>0.005</v>
      </c>
      <c r="T140" s="157">
        <f t="shared" ref="T140:T152" si="13">U140+V140</f>
        <v>0.0225</v>
      </c>
      <c r="U140" s="137"/>
      <c r="V140" s="157">
        <f>S140*4.5</f>
        <v>0.0225</v>
      </c>
      <c r="W140" s="157" t="s">
        <v>422</v>
      </c>
      <c r="X140" s="90" t="s">
        <v>423</v>
      </c>
      <c r="Y140" s="157" t="s">
        <v>424</v>
      </c>
      <c r="Z140" s="90" t="s">
        <v>425</v>
      </c>
      <c r="AA140" s="90"/>
      <c r="AB140" s="90"/>
    </row>
    <row r="141" s="49" customFormat="1" ht="58" customHeight="1" spans="1:28">
      <c r="A141" s="172"/>
      <c r="B141" s="157" t="s">
        <v>426</v>
      </c>
      <c r="C141" s="157" t="s">
        <v>417</v>
      </c>
      <c r="D141" s="157" t="s">
        <v>418</v>
      </c>
      <c r="E141" s="157" t="s">
        <v>419</v>
      </c>
      <c r="F141" s="103" t="s">
        <v>427</v>
      </c>
      <c r="G141" s="90">
        <f t="shared" ref="G141:G152" si="14">H141</f>
        <v>75.9</v>
      </c>
      <c r="H141" s="102">
        <v>75.9</v>
      </c>
      <c r="I141" s="90"/>
      <c r="J141" s="90"/>
      <c r="K141" s="90"/>
      <c r="L141" s="90" t="s">
        <v>13</v>
      </c>
      <c r="M141" s="157" t="s">
        <v>421</v>
      </c>
      <c r="N141" s="157" t="s">
        <v>421</v>
      </c>
      <c r="O141" s="157"/>
      <c r="P141" s="157">
        <v>1</v>
      </c>
      <c r="Q141" s="157">
        <f t="shared" si="12"/>
        <v>0.0038</v>
      </c>
      <c r="R141" s="157"/>
      <c r="S141" s="157">
        <v>0.0038</v>
      </c>
      <c r="T141" s="157">
        <f t="shared" si="13"/>
        <v>0.0171</v>
      </c>
      <c r="U141" s="137"/>
      <c r="V141" s="157">
        <f>S141*4.5</f>
        <v>0.0171</v>
      </c>
      <c r="W141" s="102" t="s">
        <v>422</v>
      </c>
      <c r="X141" s="90" t="s">
        <v>423</v>
      </c>
      <c r="Y141" s="157" t="s">
        <v>424</v>
      </c>
      <c r="Z141" s="90" t="s">
        <v>425</v>
      </c>
      <c r="AA141" s="90"/>
      <c r="AB141" s="90"/>
    </row>
    <row r="142" s="49" customFormat="1" ht="58" customHeight="1" spans="1:28">
      <c r="A142" s="172"/>
      <c r="B142" s="157" t="s">
        <v>428</v>
      </c>
      <c r="C142" s="157" t="s">
        <v>417</v>
      </c>
      <c r="D142" s="157" t="s">
        <v>418</v>
      </c>
      <c r="E142" s="157" t="s">
        <v>429</v>
      </c>
      <c r="F142" s="103" t="s">
        <v>430</v>
      </c>
      <c r="G142" s="90">
        <f t="shared" si="14"/>
        <v>278.7</v>
      </c>
      <c r="H142" s="102">
        <v>278.7</v>
      </c>
      <c r="I142" s="90"/>
      <c r="J142" s="90"/>
      <c r="K142" s="90"/>
      <c r="L142" s="90" t="s">
        <v>13</v>
      </c>
      <c r="M142" s="157" t="s">
        <v>421</v>
      </c>
      <c r="N142" s="157" t="s">
        <v>421</v>
      </c>
      <c r="O142" s="157">
        <v>1</v>
      </c>
      <c r="P142" s="157"/>
      <c r="Q142" s="157">
        <f t="shared" si="12"/>
        <v>0.0022</v>
      </c>
      <c r="R142" s="157">
        <v>0.0022</v>
      </c>
      <c r="S142" s="157"/>
      <c r="T142" s="157">
        <f t="shared" si="13"/>
        <v>0.0099</v>
      </c>
      <c r="U142" s="137">
        <f>R142*4.5</f>
        <v>0.0099</v>
      </c>
      <c r="V142" s="157"/>
      <c r="W142" s="102" t="s">
        <v>422</v>
      </c>
      <c r="X142" s="90" t="s">
        <v>423</v>
      </c>
      <c r="Y142" s="157" t="s">
        <v>424</v>
      </c>
      <c r="Z142" s="90" t="s">
        <v>425</v>
      </c>
      <c r="AA142" s="90"/>
      <c r="AB142" s="90"/>
    </row>
    <row r="143" s="49" customFormat="1" ht="58" customHeight="1" spans="1:28">
      <c r="A143" s="172"/>
      <c r="B143" s="157" t="s">
        <v>431</v>
      </c>
      <c r="C143" s="157" t="s">
        <v>417</v>
      </c>
      <c r="D143" s="157" t="s">
        <v>418</v>
      </c>
      <c r="E143" s="157" t="s">
        <v>432</v>
      </c>
      <c r="F143" s="103" t="s">
        <v>433</v>
      </c>
      <c r="G143" s="90">
        <f t="shared" si="14"/>
        <v>262.6</v>
      </c>
      <c r="H143" s="102">
        <v>262.6</v>
      </c>
      <c r="I143" s="90"/>
      <c r="J143" s="90"/>
      <c r="K143" s="90"/>
      <c r="L143" s="90" t="s">
        <v>13</v>
      </c>
      <c r="M143" s="157" t="s">
        <v>421</v>
      </c>
      <c r="N143" s="157" t="s">
        <v>421</v>
      </c>
      <c r="O143" s="157">
        <v>1</v>
      </c>
      <c r="P143" s="157">
        <v>1</v>
      </c>
      <c r="Q143" s="157">
        <f t="shared" si="12"/>
        <v>0.0164</v>
      </c>
      <c r="R143" s="157">
        <v>0.0056</v>
      </c>
      <c r="S143" s="157">
        <v>0.0108</v>
      </c>
      <c r="T143" s="157">
        <f t="shared" si="13"/>
        <v>0.0738</v>
      </c>
      <c r="U143" s="137">
        <v>0.0252</v>
      </c>
      <c r="V143" s="157">
        <v>0.0486</v>
      </c>
      <c r="W143" s="102" t="s">
        <v>422</v>
      </c>
      <c r="X143" s="90" t="s">
        <v>423</v>
      </c>
      <c r="Y143" s="157" t="s">
        <v>424</v>
      </c>
      <c r="Z143" s="90" t="s">
        <v>425</v>
      </c>
      <c r="AA143" s="90"/>
      <c r="AB143" s="90"/>
    </row>
    <row r="144" s="49" customFormat="1" ht="58" customHeight="1" spans="1:28">
      <c r="A144" s="172"/>
      <c r="B144" s="157" t="s">
        <v>434</v>
      </c>
      <c r="C144" s="157" t="s">
        <v>417</v>
      </c>
      <c r="D144" s="157" t="s">
        <v>418</v>
      </c>
      <c r="E144" s="157" t="s">
        <v>435</v>
      </c>
      <c r="F144" s="103" t="s">
        <v>436</v>
      </c>
      <c r="G144" s="90">
        <f t="shared" si="14"/>
        <v>32.4</v>
      </c>
      <c r="H144" s="102">
        <v>32.4</v>
      </c>
      <c r="I144" s="90"/>
      <c r="J144" s="90"/>
      <c r="K144" s="90"/>
      <c r="L144" s="90" t="s">
        <v>13</v>
      </c>
      <c r="M144" s="157" t="s">
        <v>421</v>
      </c>
      <c r="N144" s="157" t="s">
        <v>421</v>
      </c>
      <c r="O144" s="157">
        <v>1</v>
      </c>
      <c r="P144" s="157"/>
      <c r="Q144" s="157">
        <f t="shared" si="12"/>
        <v>0.0046</v>
      </c>
      <c r="R144" s="157">
        <v>0.0046</v>
      </c>
      <c r="S144" s="157"/>
      <c r="T144" s="157">
        <f t="shared" si="13"/>
        <v>0.0269</v>
      </c>
      <c r="U144" s="137">
        <v>0.0269</v>
      </c>
      <c r="V144" s="157"/>
      <c r="W144" s="102" t="s">
        <v>422</v>
      </c>
      <c r="X144" s="90" t="s">
        <v>423</v>
      </c>
      <c r="Y144" s="157" t="s">
        <v>424</v>
      </c>
      <c r="Z144" s="90" t="s">
        <v>425</v>
      </c>
      <c r="AA144" s="90"/>
      <c r="AB144" s="90"/>
    </row>
    <row r="145" s="49" customFormat="1" ht="58" customHeight="1" spans="1:28">
      <c r="A145" s="172"/>
      <c r="B145" s="157" t="s">
        <v>437</v>
      </c>
      <c r="C145" s="157" t="s">
        <v>417</v>
      </c>
      <c r="D145" s="157" t="s">
        <v>418</v>
      </c>
      <c r="E145" s="157" t="s">
        <v>438</v>
      </c>
      <c r="F145" s="103" t="s">
        <v>439</v>
      </c>
      <c r="G145" s="90">
        <f t="shared" si="14"/>
        <v>41.6</v>
      </c>
      <c r="H145" s="102">
        <v>41.6</v>
      </c>
      <c r="I145" s="90"/>
      <c r="J145" s="90"/>
      <c r="K145" s="90"/>
      <c r="L145" s="90" t="s">
        <v>13</v>
      </c>
      <c r="M145" s="157" t="s">
        <v>421</v>
      </c>
      <c r="N145" s="157" t="s">
        <v>421</v>
      </c>
      <c r="O145" s="157">
        <v>1</v>
      </c>
      <c r="P145" s="157"/>
      <c r="Q145" s="157">
        <f t="shared" si="12"/>
        <v>0.0045</v>
      </c>
      <c r="R145" s="157">
        <v>0.0045</v>
      </c>
      <c r="S145" s="157"/>
      <c r="T145" s="157">
        <f t="shared" si="13"/>
        <v>0.0206</v>
      </c>
      <c r="U145" s="137">
        <v>0.0206</v>
      </c>
      <c r="V145" s="157"/>
      <c r="W145" s="102" t="s">
        <v>422</v>
      </c>
      <c r="X145" s="90" t="s">
        <v>423</v>
      </c>
      <c r="Y145" s="157" t="s">
        <v>424</v>
      </c>
      <c r="Z145" s="90" t="s">
        <v>425</v>
      </c>
      <c r="AA145" s="90"/>
      <c r="AB145" s="90"/>
    </row>
    <row r="146" s="49" customFormat="1" ht="58" customHeight="1" spans="1:28">
      <c r="A146" s="172"/>
      <c r="B146" s="157" t="s">
        <v>440</v>
      </c>
      <c r="C146" s="157" t="s">
        <v>417</v>
      </c>
      <c r="D146" s="157" t="s">
        <v>418</v>
      </c>
      <c r="E146" s="157" t="s">
        <v>441</v>
      </c>
      <c r="F146" s="103" t="s">
        <v>442</v>
      </c>
      <c r="G146" s="90">
        <f t="shared" si="14"/>
        <v>31.4</v>
      </c>
      <c r="H146" s="102">
        <v>31.4</v>
      </c>
      <c r="I146" s="90"/>
      <c r="J146" s="90"/>
      <c r="K146" s="90"/>
      <c r="L146" s="90" t="s">
        <v>13</v>
      </c>
      <c r="M146" s="157" t="s">
        <v>421</v>
      </c>
      <c r="N146" s="157" t="s">
        <v>421</v>
      </c>
      <c r="O146" s="157">
        <v>1</v>
      </c>
      <c r="P146" s="157"/>
      <c r="Q146" s="157">
        <f t="shared" si="12"/>
        <v>0.0035</v>
      </c>
      <c r="R146" s="157">
        <v>0.0035</v>
      </c>
      <c r="S146" s="157"/>
      <c r="T146" s="157">
        <f t="shared" si="13"/>
        <v>0.0165</v>
      </c>
      <c r="U146" s="137">
        <v>0.0165</v>
      </c>
      <c r="V146" s="157"/>
      <c r="W146" s="102" t="s">
        <v>422</v>
      </c>
      <c r="X146" s="90" t="s">
        <v>423</v>
      </c>
      <c r="Y146" s="157" t="s">
        <v>424</v>
      </c>
      <c r="Z146" s="90" t="s">
        <v>425</v>
      </c>
      <c r="AA146" s="90"/>
      <c r="AB146" s="90"/>
    </row>
    <row r="147" s="49" customFormat="1" ht="58" customHeight="1" spans="1:28">
      <c r="A147" s="172"/>
      <c r="B147" s="157" t="s">
        <v>443</v>
      </c>
      <c r="C147" s="157" t="s">
        <v>417</v>
      </c>
      <c r="D147" s="157" t="s">
        <v>418</v>
      </c>
      <c r="E147" s="157" t="s">
        <v>444</v>
      </c>
      <c r="F147" s="103" t="s">
        <v>445</v>
      </c>
      <c r="G147" s="90">
        <f t="shared" si="14"/>
        <v>39.1</v>
      </c>
      <c r="H147" s="102">
        <v>39.1</v>
      </c>
      <c r="I147" s="90"/>
      <c r="J147" s="90"/>
      <c r="K147" s="90"/>
      <c r="L147" s="90" t="s">
        <v>13</v>
      </c>
      <c r="M147" s="157" t="s">
        <v>421</v>
      </c>
      <c r="N147" s="157" t="s">
        <v>421</v>
      </c>
      <c r="O147" s="157">
        <v>1</v>
      </c>
      <c r="P147" s="157"/>
      <c r="Q147" s="157">
        <f t="shared" si="12"/>
        <v>0.005</v>
      </c>
      <c r="R147" s="157">
        <v>0.005</v>
      </c>
      <c r="S147" s="157"/>
      <c r="T147" s="157">
        <f t="shared" si="13"/>
        <v>0.0244</v>
      </c>
      <c r="U147" s="137">
        <v>0.0244</v>
      </c>
      <c r="V147" s="157"/>
      <c r="W147" s="102" t="s">
        <v>422</v>
      </c>
      <c r="X147" s="90" t="s">
        <v>423</v>
      </c>
      <c r="Y147" s="157" t="s">
        <v>424</v>
      </c>
      <c r="Z147" s="90" t="s">
        <v>425</v>
      </c>
      <c r="AA147" s="90"/>
      <c r="AB147" s="90"/>
    </row>
    <row r="148" s="49" customFormat="1" ht="58" customHeight="1" spans="1:28">
      <c r="A148" s="172"/>
      <c r="B148" s="157" t="s">
        <v>446</v>
      </c>
      <c r="C148" s="157" t="s">
        <v>417</v>
      </c>
      <c r="D148" s="157" t="s">
        <v>418</v>
      </c>
      <c r="E148" s="157" t="s">
        <v>447</v>
      </c>
      <c r="F148" s="103" t="s">
        <v>448</v>
      </c>
      <c r="G148" s="90">
        <f t="shared" si="14"/>
        <v>191.1</v>
      </c>
      <c r="H148" s="102">
        <v>191.1</v>
      </c>
      <c r="I148" s="90"/>
      <c r="J148" s="90"/>
      <c r="K148" s="90"/>
      <c r="L148" s="90" t="s">
        <v>13</v>
      </c>
      <c r="M148" s="157" t="s">
        <v>421</v>
      </c>
      <c r="N148" s="157" t="s">
        <v>421</v>
      </c>
      <c r="O148" s="157">
        <v>1</v>
      </c>
      <c r="P148" s="157"/>
      <c r="Q148" s="157">
        <f t="shared" si="12"/>
        <v>0.0046</v>
      </c>
      <c r="R148" s="157">
        <v>0.0046</v>
      </c>
      <c r="S148" s="157"/>
      <c r="T148" s="157">
        <f t="shared" si="13"/>
        <v>0.0212</v>
      </c>
      <c r="U148" s="137">
        <v>0.0212</v>
      </c>
      <c r="V148" s="157"/>
      <c r="W148" s="102" t="s">
        <v>422</v>
      </c>
      <c r="X148" s="90" t="s">
        <v>423</v>
      </c>
      <c r="Y148" s="157" t="s">
        <v>424</v>
      </c>
      <c r="Z148" s="90" t="s">
        <v>425</v>
      </c>
      <c r="AA148" s="90"/>
      <c r="AB148" s="90"/>
    </row>
    <row r="149" s="49" customFormat="1" ht="58" customHeight="1" spans="1:28">
      <c r="A149" s="172"/>
      <c r="B149" s="157" t="s">
        <v>449</v>
      </c>
      <c r="C149" s="157" t="s">
        <v>417</v>
      </c>
      <c r="D149" s="157" t="s">
        <v>418</v>
      </c>
      <c r="E149" s="157" t="s">
        <v>447</v>
      </c>
      <c r="F149" s="103" t="s">
        <v>450</v>
      </c>
      <c r="G149" s="90">
        <f t="shared" si="14"/>
        <v>171.5</v>
      </c>
      <c r="H149" s="102">
        <v>171.5</v>
      </c>
      <c r="I149" s="90"/>
      <c r="J149" s="90"/>
      <c r="K149" s="90"/>
      <c r="L149" s="90" t="s">
        <v>13</v>
      </c>
      <c r="M149" s="157" t="s">
        <v>421</v>
      </c>
      <c r="N149" s="157" t="s">
        <v>421</v>
      </c>
      <c r="O149" s="157">
        <v>1</v>
      </c>
      <c r="P149" s="157"/>
      <c r="Q149" s="157">
        <f t="shared" si="12"/>
        <v>0.002</v>
      </c>
      <c r="R149" s="157">
        <v>0.002</v>
      </c>
      <c r="S149" s="157"/>
      <c r="T149" s="157">
        <f t="shared" si="13"/>
        <v>0.0096</v>
      </c>
      <c r="U149" s="137">
        <v>0.0096</v>
      </c>
      <c r="V149" s="157"/>
      <c r="W149" s="102" t="s">
        <v>422</v>
      </c>
      <c r="X149" s="90" t="s">
        <v>423</v>
      </c>
      <c r="Y149" s="157" t="s">
        <v>424</v>
      </c>
      <c r="Z149" s="90" t="s">
        <v>425</v>
      </c>
      <c r="AA149" s="90"/>
      <c r="AB149" s="90"/>
    </row>
    <row r="150" s="49" customFormat="1" ht="58" customHeight="1" spans="1:28">
      <c r="A150" s="172"/>
      <c r="B150" s="157" t="s">
        <v>451</v>
      </c>
      <c r="C150" s="157" t="s">
        <v>417</v>
      </c>
      <c r="D150" s="157" t="s">
        <v>418</v>
      </c>
      <c r="E150" s="157" t="s">
        <v>452</v>
      </c>
      <c r="F150" s="103" t="s">
        <v>453</v>
      </c>
      <c r="G150" s="90">
        <f t="shared" si="14"/>
        <v>371.6</v>
      </c>
      <c r="H150" s="102">
        <v>371.6</v>
      </c>
      <c r="I150" s="90"/>
      <c r="J150" s="90"/>
      <c r="K150" s="90"/>
      <c r="L150" s="90" t="s">
        <v>13</v>
      </c>
      <c r="M150" s="157" t="s">
        <v>421</v>
      </c>
      <c r="N150" s="157" t="s">
        <v>421</v>
      </c>
      <c r="O150" s="157">
        <v>1</v>
      </c>
      <c r="P150" s="157"/>
      <c r="Q150" s="157">
        <f t="shared" si="12"/>
        <v>0.0038</v>
      </c>
      <c r="R150" s="157">
        <v>0.0038</v>
      </c>
      <c r="S150" s="157"/>
      <c r="T150" s="157">
        <f t="shared" si="13"/>
        <v>0.0213</v>
      </c>
      <c r="U150" s="137">
        <v>0.0213</v>
      </c>
      <c r="V150" s="157"/>
      <c r="W150" s="102" t="s">
        <v>422</v>
      </c>
      <c r="X150" s="90" t="s">
        <v>423</v>
      </c>
      <c r="Y150" s="157" t="s">
        <v>424</v>
      </c>
      <c r="Z150" s="90" t="s">
        <v>425</v>
      </c>
      <c r="AA150" s="90"/>
      <c r="AB150" s="90"/>
    </row>
    <row r="151" s="49" customFormat="1" ht="58" customHeight="1" spans="1:28">
      <c r="A151" s="172"/>
      <c r="B151" s="157" t="s">
        <v>454</v>
      </c>
      <c r="C151" s="157" t="s">
        <v>417</v>
      </c>
      <c r="D151" s="157" t="s">
        <v>418</v>
      </c>
      <c r="E151" s="157" t="s">
        <v>455</v>
      </c>
      <c r="F151" s="103" t="s">
        <v>456</v>
      </c>
      <c r="G151" s="90">
        <f t="shared" si="14"/>
        <v>203.9</v>
      </c>
      <c r="H151" s="102">
        <v>203.9</v>
      </c>
      <c r="I151" s="90"/>
      <c r="J151" s="90"/>
      <c r="K151" s="90"/>
      <c r="L151" s="90" t="s">
        <v>13</v>
      </c>
      <c r="M151" s="157" t="s">
        <v>421</v>
      </c>
      <c r="N151" s="157" t="s">
        <v>421</v>
      </c>
      <c r="O151" s="157">
        <v>1</v>
      </c>
      <c r="P151" s="157"/>
      <c r="Q151" s="157">
        <f t="shared" si="12"/>
        <v>0.0028</v>
      </c>
      <c r="R151" s="157">
        <v>0.0028</v>
      </c>
      <c r="S151" s="157"/>
      <c r="T151" s="157">
        <f t="shared" si="13"/>
        <v>0.0126</v>
      </c>
      <c r="U151" s="137">
        <v>0.0126</v>
      </c>
      <c r="V151" s="157"/>
      <c r="W151" s="102" t="s">
        <v>422</v>
      </c>
      <c r="X151" s="90" t="s">
        <v>423</v>
      </c>
      <c r="Y151" s="157" t="s">
        <v>424</v>
      </c>
      <c r="Z151" s="90" t="s">
        <v>425</v>
      </c>
      <c r="AA151" s="90"/>
      <c r="AB151" s="90"/>
    </row>
    <row r="152" s="49" customFormat="1" ht="58" customHeight="1" spans="1:28">
      <c r="A152" s="172"/>
      <c r="B152" s="157" t="s">
        <v>457</v>
      </c>
      <c r="C152" s="157" t="s">
        <v>417</v>
      </c>
      <c r="D152" s="157" t="s">
        <v>418</v>
      </c>
      <c r="E152" s="157" t="s">
        <v>458</v>
      </c>
      <c r="F152" s="103" t="s">
        <v>459</v>
      </c>
      <c r="G152" s="90">
        <f t="shared" si="14"/>
        <v>216.6</v>
      </c>
      <c r="H152" s="102">
        <v>216.6</v>
      </c>
      <c r="I152" s="90"/>
      <c r="J152" s="90"/>
      <c r="K152" s="90"/>
      <c r="L152" s="90" t="s">
        <v>13</v>
      </c>
      <c r="M152" s="157" t="s">
        <v>421</v>
      </c>
      <c r="N152" s="157" t="s">
        <v>421</v>
      </c>
      <c r="O152" s="157">
        <v>1</v>
      </c>
      <c r="P152" s="157"/>
      <c r="Q152" s="157">
        <f t="shared" si="12"/>
        <v>0.0041</v>
      </c>
      <c r="R152" s="157">
        <v>0.0041</v>
      </c>
      <c r="S152" s="157"/>
      <c r="T152" s="157">
        <f t="shared" si="13"/>
        <v>0.024</v>
      </c>
      <c r="U152" s="137">
        <v>0.024</v>
      </c>
      <c r="V152" s="157"/>
      <c r="W152" s="102" t="s">
        <v>422</v>
      </c>
      <c r="X152" s="90" t="s">
        <v>423</v>
      </c>
      <c r="Y152" s="157" t="s">
        <v>424</v>
      </c>
      <c r="Z152" s="90" t="s">
        <v>425</v>
      </c>
      <c r="AA152" s="90"/>
      <c r="AB152" s="90"/>
    </row>
    <row r="153" s="49" customFormat="1" ht="58" customHeight="1" spans="1:28">
      <c r="A153" s="172"/>
      <c r="B153" s="157" t="s">
        <v>460</v>
      </c>
      <c r="C153" s="157" t="s">
        <v>417</v>
      </c>
      <c r="D153" s="157" t="s">
        <v>418</v>
      </c>
      <c r="E153" s="157" t="s">
        <v>461</v>
      </c>
      <c r="F153" s="108" t="s">
        <v>462</v>
      </c>
      <c r="G153" s="157">
        <v>23</v>
      </c>
      <c r="H153" s="102">
        <f>G153</f>
        <v>23</v>
      </c>
      <c r="I153" s="90"/>
      <c r="J153" s="90"/>
      <c r="K153" s="90"/>
      <c r="L153" s="90" t="s">
        <v>40</v>
      </c>
      <c r="M153" s="157" t="s">
        <v>421</v>
      </c>
      <c r="N153" s="157" t="s">
        <v>421</v>
      </c>
      <c r="O153" s="157"/>
      <c r="P153" s="157">
        <v>1</v>
      </c>
      <c r="Q153" s="157">
        <v>0.0298</v>
      </c>
      <c r="R153" s="157">
        <v>0.0298</v>
      </c>
      <c r="S153" s="157"/>
      <c r="T153" s="157">
        <v>0.1181</v>
      </c>
      <c r="U153" s="137">
        <v>0.1181</v>
      </c>
      <c r="V153" s="157"/>
      <c r="W153" s="102" t="s">
        <v>422</v>
      </c>
      <c r="X153" s="90" t="s">
        <v>423</v>
      </c>
      <c r="Y153" s="157" t="s">
        <v>424</v>
      </c>
      <c r="Z153" s="90" t="s">
        <v>425</v>
      </c>
      <c r="AA153" s="90"/>
      <c r="AB153" s="90"/>
    </row>
    <row r="154" s="49" customFormat="1" ht="58" customHeight="1" spans="1:28">
      <c r="A154" s="172"/>
      <c r="B154" s="157" t="s">
        <v>463</v>
      </c>
      <c r="C154" s="157" t="s">
        <v>417</v>
      </c>
      <c r="D154" s="157" t="s">
        <v>418</v>
      </c>
      <c r="E154" s="157" t="s">
        <v>461</v>
      </c>
      <c r="F154" s="108" t="s">
        <v>464</v>
      </c>
      <c r="G154" s="157">
        <v>35</v>
      </c>
      <c r="H154" s="102">
        <f t="shared" ref="H154:H169" si="15">G154</f>
        <v>35</v>
      </c>
      <c r="I154" s="90"/>
      <c r="J154" s="90"/>
      <c r="K154" s="90"/>
      <c r="L154" s="90" t="s">
        <v>40</v>
      </c>
      <c r="M154" s="157" t="s">
        <v>421</v>
      </c>
      <c r="N154" s="157" t="s">
        <v>421</v>
      </c>
      <c r="O154" s="157"/>
      <c r="P154" s="157">
        <v>1</v>
      </c>
      <c r="Q154" s="157">
        <v>0.0121</v>
      </c>
      <c r="R154" s="157">
        <v>0.0121</v>
      </c>
      <c r="S154" s="157"/>
      <c r="T154" s="157">
        <v>0.0427</v>
      </c>
      <c r="U154" s="137">
        <v>0.0427</v>
      </c>
      <c r="V154" s="157"/>
      <c r="W154" s="102" t="s">
        <v>422</v>
      </c>
      <c r="X154" s="90" t="s">
        <v>423</v>
      </c>
      <c r="Y154" s="157" t="s">
        <v>424</v>
      </c>
      <c r="Z154" s="90" t="s">
        <v>425</v>
      </c>
      <c r="AA154" s="90"/>
      <c r="AB154" s="90"/>
    </row>
    <row r="155" s="49" customFormat="1" ht="58" customHeight="1" spans="1:28">
      <c r="A155" s="172"/>
      <c r="B155" s="157" t="s">
        <v>465</v>
      </c>
      <c r="C155" s="157" t="s">
        <v>417</v>
      </c>
      <c r="D155" s="157" t="s">
        <v>418</v>
      </c>
      <c r="E155" s="157" t="s">
        <v>466</v>
      </c>
      <c r="F155" s="108" t="s">
        <v>467</v>
      </c>
      <c r="G155" s="157">
        <v>91.83</v>
      </c>
      <c r="H155" s="102">
        <f t="shared" si="15"/>
        <v>91.83</v>
      </c>
      <c r="I155" s="90"/>
      <c r="J155" s="90"/>
      <c r="K155" s="90"/>
      <c r="L155" s="90" t="s">
        <v>40</v>
      </c>
      <c r="M155" s="157" t="s">
        <v>421</v>
      </c>
      <c r="N155" s="157" t="s">
        <v>421</v>
      </c>
      <c r="O155" s="157">
        <v>1</v>
      </c>
      <c r="P155" s="157"/>
      <c r="Q155" s="157">
        <v>0.0081</v>
      </c>
      <c r="R155" s="157">
        <v>0.0081</v>
      </c>
      <c r="S155" s="157"/>
      <c r="T155" s="157">
        <v>0.0405</v>
      </c>
      <c r="U155" s="137">
        <v>0.0405</v>
      </c>
      <c r="V155" s="157"/>
      <c r="W155" s="102" t="s">
        <v>422</v>
      </c>
      <c r="X155" s="90" t="s">
        <v>423</v>
      </c>
      <c r="Y155" s="157" t="s">
        <v>424</v>
      </c>
      <c r="Z155" s="90" t="s">
        <v>425</v>
      </c>
      <c r="AA155" s="90"/>
      <c r="AB155" s="90"/>
    </row>
    <row r="156" s="49" customFormat="1" ht="58" customHeight="1" spans="1:28">
      <c r="A156" s="172"/>
      <c r="B156" s="157" t="s">
        <v>468</v>
      </c>
      <c r="C156" s="157" t="s">
        <v>417</v>
      </c>
      <c r="D156" s="157" t="s">
        <v>418</v>
      </c>
      <c r="E156" s="157" t="s">
        <v>469</v>
      </c>
      <c r="F156" s="108" t="s">
        <v>470</v>
      </c>
      <c r="G156" s="157">
        <v>590.78</v>
      </c>
      <c r="H156" s="102">
        <f t="shared" si="15"/>
        <v>590.78</v>
      </c>
      <c r="I156" s="90"/>
      <c r="J156" s="90"/>
      <c r="K156" s="90"/>
      <c r="L156" s="90" t="s">
        <v>40</v>
      </c>
      <c r="M156" s="157" t="s">
        <v>421</v>
      </c>
      <c r="N156" s="157" t="s">
        <v>421</v>
      </c>
      <c r="O156" s="157"/>
      <c r="P156" s="157">
        <v>1</v>
      </c>
      <c r="Q156" s="157">
        <v>0.007</v>
      </c>
      <c r="R156" s="157">
        <v>0.007</v>
      </c>
      <c r="S156" s="157"/>
      <c r="T156" s="157">
        <v>0.0361</v>
      </c>
      <c r="U156" s="137">
        <v>0.0361</v>
      </c>
      <c r="V156" s="157"/>
      <c r="W156" s="102" t="s">
        <v>422</v>
      </c>
      <c r="X156" s="90" t="s">
        <v>423</v>
      </c>
      <c r="Y156" s="157" t="s">
        <v>424</v>
      </c>
      <c r="Z156" s="90" t="s">
        <v>425</v>
      </c>
      <c r="AA156" s="90"/>
      <c r="AB156" s="90"/>
    </row>
    <row r="157" s="49" customFormat="1" ht="58" customHeight="1" spans="1:28">
      <c r="A157" s="172"/>
      <c r="B157" s="157" t="s">
        <v>471</v>
      </c>
      <c r="C157" s="157" t="s">
        <v>417</v>
      </c>
      <c r="D157" s="157" t="s">
        <v>418</v>
      </c>
      <c r="E157" s="157" t="s">
        <v>472</v>
      </c>
      <c r="F157" s="108" t="s">
        <v>473</v>
      </c>
      <c r="G157" s="157">
        <v>138.96</v>
      </c>
      <c r="H157" s="102">
        <f t="shared" si="15"/>
        <v>138.96</v>
      </c>
      <c r="I157" s="90"/>
      <c r="J157" s="90"/>
      <c r="K157" s="90"/>
      <c r="L157" s="90" t="s">
        <v>40</v>
      </c>
      <c r="M157" s="157" t="s">
        <v>421</v>
      </c>
      <c r="N157" s="157" t="s">
        <v>421</v>
      </c>
      <c r="O157" s="157">
        <v>1</v>
      </c>
      <c r="P157" s="157"/>
      <c r="Q157" s="157">
        <v>0.0137</v>
      </c>
      <c r="R157" s="157">
        <v>0.0137</v>
      </c>
      <c r="S157" s="157"/>
      <c r="T157" s="157">
        <v>0.0527</v>
      </c>
      <c r="U157" s="137">
        <v>0.0527</v>
      </c>
      <c r="V157" s="157"/>
      <c r="W157" s="102" t="s">
        <v>422</v>
      </c>
      <c r="X157" s="90" t="s">
        <v>423</v>
      </c>
      <c r="Y157" s="157" t="s">
        <v>424</v>
      </c>
      <c r="Z157" s="90" t="s">
        <v>425</v>
      </c>
      <c r="AA157" s="90"/>
      <c r="AB157" s="90"/>
    </row>
    <row r="158" s="49" customFormat="1" ht="58" customHeight="1" spans="1:28">
      <c r="A158" s="172"/>
      <c r="B158" s="157" t="s">
        <v>474</v>
      </c>
      <c r="C158" s="157" t="s">
        <v>417</v>
      </c>
      <c r="D158" s="157" t="s">
        <v>418</v>
      </c>
      <c r="E158" s="157" t="s">
        <v>475</v>
      </c>
      <c r="F158" s="108" t="s">
        <v>476</v>
      </c>
      <c r="G158" s="157">
        <v>105.29</v>
      </c>
      <c r="H158" s="102">
        <f t="shared" si="15"/>
        <v>105.29</v>
      </c>
      <c r="I158" s="90"/>
      <c r="J158" s="90"/>
      <c r="K158" s="90"/>
      <c r="L158" s="90" t="s">
        <v>40</v>
      </c>
      <c r="M158" s="157" t="s">
        <v>421</v>
      </c>
      <c r="N158" s="157" t="s">
        <v>421</v>
      </c>
      <c r="O158" s="157"/>
      <c r="P158" s="157">
        <v>1</v>
      </c>
      <c r="Q158" s="157">
        <v>0.005</v>
      </c>
      <c r="R158" s="157">
        <v>0.005</v>
      </c>
      <c r="S158" s="157"/>
      <c r="T158" s="157">
        <v>0.0239</v>
      </c>
      <c r="U158" s="137">
        <v>0.0239</v>
      </c>
      <c r="V158" s="157"/>
      <c r="W158" s="102" t="s">
        <v>422</v>
      </c>
      <c r="X158" s="90" t="s">
        <v>423</v>
      </c>
      <c r="Y158" s="157" t="s">
        <v>424</v>
      </c>
      <c r="Z158" s="90" t="s">
        <v>425</v>
      </c>
      <c r="AA158" s="90"/>
      <c r="AB158" s="90"/>
    </row>
    <row r="159" s="49" customFormat="1" ht="58" customHeight="1" spans="1:28">
      <c r="A159" s="172"/>
      <c r="B159" s="157" t="s">
        <v>477</v>
      </c>
      <c r="C159" s="157" t="s">
        <v>417</v>
      </c>
      <c r="D159" s="157" t="s">
        <v>418</v>
      </c>
      <c r="E159" s="157" t="s">
        <v>469</v>
      </c>
      <c r="F159" s="108" t="s">
        <v>478</v>
      </c>
      <c r="G159" s="157">
        <v>227.73</v>
      </c>
      <c r="H159" s="102">
        <f t="shared" si="15"/>
        <v>227.73</v>
      </c>
      <c r="I159" s="90"/>
      <c r="J159" s="90"/>
      <c r="K159" s="90"/>
      <c r="L159" s="90" t="s">
        <v>40</v>
      </c>
      <c r="M159" s="157" t="s">
        <v>421</v>
      </c>
      <c r="N159" s="157" t="s">
        <v>421</v>
      </c>
      <c r="O159" s="157"/>
      <c r="P159" s="157">
        <v>1</v>
      </c>
      <c r="Q159" s="157">
        <v>0.017</v>
      </c>
      <c r="R159" s="157">
        <v>0.017</v>
      </c>
      <c r="S159" s="157"/>
      <c r="T159" s="157">
        <v>0.0748</v>
      </c>
      <c r="U159" s="137">
        <v>0.0748</v>
      </c>
      <c r="V159" s="157"/>
      <c r="W159" s="102" t="s">
        <v>422</v>
      </c>
      <c r="X159" s="90" t="s">
        <v>423</v>
      </c>
      <c r="Y159" s="157" t="s">
        <v>424</v>
      </c>
      <c r="Z159" s="90" t="s">
        <v>425</v>
      </c>
      <c r="AA159" s="90"/>
      <c r="AB159" s="90"/>
    </row>
    <row r="160" s="49" customFormat="1" ht="58" customHeight="1" spans="1:28">
      <c r="A160" s="172"/>
      <c r="B160" s="157" t="s">
        <v>479</v>
      </c>
      <c r="C160" s="157" t="s">
        <v>417</v>
      </c>
      <c r="D160" s="157" t="s">
        <v>418</v>
      </c>
      <c r="E160" s="157" t="s">
        <v>480</v>
      </c>
      <c r="F160" s="108" t="s">
        <v>481</v>
      </c>
      <c r="G160" s="157">
        <v>57.38</v>
      </c>
      <c r="H160" s="102">
        <f t="shared" si="15"/>
        <v>57.38</v>
      </c>
      <c r="I160" s="90"/>
      <c r="J160" s="90"/>
      <c r="K160" s="90"/>
      <c r="L160" s="90" t="s">
        <v>40</v>
      </c>
      <c r="M160" s="157" t="s">
        <v>421</v>
      </c>
      <c r="N160" s="157" t="s">
        <v>421</v>
      </c>
      <c r="O160" s="157"/>
      <c r="P160" s="157">
        <v>1</v>
      </c>
      <c r="Q160" s="157">
        <v>0.078</v>
      </c>
      <c r="R160" s="157">
        <v>0.078</v>
      </c>
      <c r="S160" s="157"/>
      <c r="T160" s="157">
        <v>0.0264</v>
      </c>
      <c r="U160" s="137">
        <v>0.0264</v>
      </c>
      <c r="V160" s="157"/>
      <c r="W160" s="102" t="s">
        <v>422</v>
      </c>
      <c r="X160" s="90" t="s">
        <v>423</v>
      </c>
      <c r="Y160" s="157" t="s">
        <v>424</v>
      </c>
      <c r="Z160" s="90" t="s">
        <v>425</v>
      </c>
      <c r="AA160" s="90"/>
      <c r="AB160" s="90"/>
    </row>
    <row r="161" s="49" customFormat="1" ht="58" customHeight="1" spans="1:28">
      <c r="A161" s="172"/>
      <c r="B161" s="157" t="s">
        <v>482</v>
      </c>
      <c r="C161" s="157" t="s">
        <v>417</v>
      </c>
      <c r="D161" s="157" t="s">
        <v>418</v>
      </c>
      <c r="E161" s="157" t="s">
        <v>483</v>
      </c>
      <c r="F161" s="108" t="s">
        <v>484</v>
      </c>
      <c r="G161" s="157">
        <v>63.18</v>
      </c>
      <c r="H161" s="102">
        <f t="shared" si="15"/>
        <v>63.18</v>
      </c>
      <c r="I161" s="90"/>
      <c r="J161" s="90"/>
      <c r="K161" s="90"/>
      <c r="L161" s="90" t="s">
        <v>40</v>
      </c>
      <c r="M161" s="157" t="s">
        <v>421</v>
      </c>
      <c r="N161" s="157" t="s">
        <v>421</v>
      </c>
      <c r="O161" s="157"/>
      <c r="P161" s="157">
        <v>1</v>
      </c>
      <c r="Q161" s="157">
        <v>0.0068</v>
      </c>
      <c r="R161" s="157">
        <v>0.0068</v>
      </c>
      <c r="S161" s="157"/>
      <c r="T161" s="157">
        <v>0.0299</v>
      </c>
      <c r="U161" s="137">
        <v>0.0299</v>
      </c>
      <c r="V161" s="157"/>
      <c r="W161" s="102" t="s">
        <v>422</v>
      </c>
      <c r="X161" s="90" t="s">
        <v>423</v>
      </c>
      <c r="Y161" s="157" t="s">
        <v>424</v>
      </c>
      <c r="Z161" s="90" t="s">
        <v>425</v>
      </c>
      <c r="AA161" s="90"/>
      <c r="AB161" s="90"/>
    </row>
    <row r="162" s="49" customFormat="1" ht="58" customHeight="1" spans="1:28">
      <c r="A162" s="172"/>
      <c r="B162" s="157" t="s">
        <v>485</v>
      </c>
      <c r="C162" s="157" t="s">
        <v>417</v>
      </c>
      <c r="D162" s="157" t="s">
        <v>418</v>
      </c>
      <c r="E162" s="157" t="s">
        <v>486</v>
      </c>
      <c r="F162" s="108" t="s">
        <v>487</v>
      </c>
      <c r="G162" s="157">
        <v>41.95</v>
      </c>
      <c r="H162" s="102">
        <f t="shared" si="15"/>
        <v>41.95</v>
      </c>
      <c r="I162" s="90"/>
      <c r="J162" s="90"/>
      <c r="K162" s="90"/>
      <c r="L162" s="90" t="s">
        <v>40</v>
      </c>
      <c r="M162" s="157" t="s">
        <v>421</v>
      </c>
      <c r="N162" s="157" t="s">
        <v>421</v>
      </c>
      <c r="O162" s="157"/>
      <c r="P162" s="157">
        <v>1</v>
      </c>
      <c r="Q162" s="157">
        <v>0.0072</v>
      </c>
      <c r="R162" s="157">
        <v>0.0072</v>
      </c>
      <c r="S162" s="157"/>
      <c r="T162" s="157">
        <v>0.0268</v>
      </c>
      <c r="U162" s="137">
        <v>0.0268</v>
      </c>
      <c r="V162" s="157"/>
      <c r="W162" s="102" t="s">
        <v>422</v>
      </c>
      <c r="X162" s="90" t="s">
        <v>423</v>
      </c>
      <c r="Y162" s="157" t="s">
        <v>424</v>
      </c>
      <c r="Z162" s="90" t="s">
        <v>425</v>
      </c>
      <c r="AA162" s="90"/>
      <c r="AB162" s="90"/>
    </row>
    <row r="163" s="49" customFormat="1" ht="58" customHeight="1" spans="1:28">
      <c r="A163" s="172"/>
      <c r="B163" s="157" t="s">
        <v>488</v>
      </c>
      <c r="C163" s="157" t="s">
        <v>417</v>
      </c>
      <c r="D163" s="157" t="s">
        <v>418</v>
      </c>
      <c r="E163" s="157" t="s">
        <v>489</v>
      </c>
      <c r="F163" s="108" t="s">
        <v>490</v>
      </c>
      <c r="G163" s="157">
        <v>58.72</v>
      </c>
      <c r="H163" s="102">
        <f t="shared" si="15"/>
        <v>58.72</v>
      </c>
      <c r="I163" s="90"/>
      <c r="J163" s="90"/>
      <c r="K163" s="90"/>
      <c r="L163" s="90" t="s">
        <v>40</v>
      </c>
      <c r="M163" s="157" t="s">
        <v>421</v>
      </c>
      <c r="N163" s="157" t="s">
        <v>421</v>
      </c>
      <c r="O163" s="157">
        <v>1</v>
      </c>
      <c r="P163" s="157"/>
      <c r="Q163" s="157">
        <v>0.0114</v>
      </c>
      <c r="R163" s="157">
        <v>0.0114</v>
      </c>
      <c r="S163" s="157"/>
      <c r="T163" s="157">
        <v>0.0523</v>
      </c>
      <c r="U163" s="137">
        <v>0.0523</v>
      </c>
      <c r="V163" s="157"/>
      <c r="W163" s="102" t="s">
        <v>422</v>
      </c>
      <c r="X163" s="90" t="s">
        <v>423</v>
      </c>
      <c r="Y163" s="157" t="s">
        <v>424</v>
      </c>
      <c r="Z163" s="90" t="s">
        <v>425</v>
      </c>
      <c r="AA163" s="90"/>
      <c r="AB163" s="90"/>
    </row>
    <row r="164" s="49" customFormat="1" ht="58" customHeight="1" spans="1:28">
      <c r="A164" s="172"/>
      <c r="B164" s="157" t="s">
        <v>491</v>
      </c>
      <c r="C164" s="157" t="s">
        <v>417</v>
      </c>
      <c r="D164" s="157" t="s">
        <v>418</v>
      </c>
      <c r="E164" s="157" t="s">
        <v>492</v>
      </c>
      <c r="F164" s="108" t="s">
        <v>493</v>
      </c>
      <c r="G164" s="157">
        <v>65.02</v>
      </c>
      <c r="H164" s="102">
        <f t="shared" si="15"/>
        <v>65.02</v>
      </c>
      <c r="I164" s="90"/>
      <c r="J164" s="90"/>
      <c r="K164" s="90"/>
      <c r="L164" s="90" t="s">
        <v>40</v>
      </c>
      <c r="M164" s="157" t="s">
        <v>421</v>
      </c>
      <c r="N164" s="157" t="s">
        <v>421</v>
      </c>
      <c r="O164" s="157">
        <v>1</v>
      </c>
      <c r="P164" s="157"/>
      <c r="Q164" s="157">
        <v>0.0047</v>
      </c>
      <c r="R164" s="157">
        <v>0.0047</v>
      </c>
      <c r="S164" s="157"/>
      <c r="T164" s="157">
        <v>0.0205</v>
      </c>
      <c r="U164" s="137">
        <v>0.0205</v>
      </c>
      <c r="V164" s="157"/>
      <c r="W164" s="102" t="s">
        <v>422</v>
      </c>
      <c r="X164" s="90" t="s">
        <v>423</v>
      </c>
      <c r="Y164" s="157" t="s">
        <v>424</v>
      </c>
      <c r="Z164" s="90" t="s">
        <v>425</v>
      </c>
      <c r="AA164" s="90"/>
      <c r="AB164" s="90"/>
    </row>
    <row r="165" s="49" customFormat="1" ht="58" customHeight="1" spans="1:28">
      <c r="A165" s="172"/>
      <c r="B165" s="157" t="s">
        <v>494</v>
      </c>
      <c r="C165" s="157" t="s">
        <v>417</v>
      </c>
      <c r="D165" s="157" t="s">
        <v>418</v>
      </c>
      <c r="E165" s="157" t="s">
        <v>495</v>
      </c>
      <c r="F165" s="108" t="s">
        <v>496</v>
      </c>
      <c r="G165" s="157">
        <v>91.23</v>
      </c>
      <c r="H165" s="102">
        <f t="shared" si="15"/>
        <v>91.23</v>
      </c>
      <c r="I165" s="90"/>
      <c r="J165" s="90"/>
      <c r="K165" s="90"/>
      <c r="L165" s="90" t="s">
        <v>40</v>
      </c>
      <c r="M165" s="157" t="s">
        <v>421</v>
      </c>
      <c r="N165" s="157" t="s">
        <v>421</v>
      </c>
      <c r="O165" s="157">
        <v>1</v>
      </c>
      <c r="P165" s="157"/>
      <c r="Q165" s="157">
        <v>0.0074</v>
      </c>
      <c r="R165" s="157">
        <v>0.0074</v>
      </c>
      <c r="S165" s="157"/>
      <c r="T165" s="157">
        <v>0.0294</v>
      </c>
      <c r="U165" s="137">
        <v>0.0294</v>
      </c>
      <c r="V165" s="157"/>
      <c r="W165" s="102" t="s">
        <v>422</v>
      </c>
      <c r="X165" s="90" t="s">
        <v>423</v>
      </c>
      <c r="Y165" s="157" t="s">
        <v>424</v>
      </c>
      <c r="Z165" s="90" t="s">
        <v>425</v>
      </c>
      <c r="AA165" s="90"/>
      <c r="AB165" s="90"/>
    </row>
    <row r="166" s="49" customFormat="1" ht="58" customHeight="1" spans="1:28">
      <c r="A166" s="172"/>
      <c r="B166" s="157" t="s">
        <v>497</v>
      </c>
      <c r="C166" s="157" t="s">
        <v>417</v>
      </c>
      <c r="D166" s="157" t="s">
        <v>418</v>
      </c>
      <c r="E166" s="157" t="s">
        <v>498</v>
      </c>
      <c r="F166" s="108" t="s">
        <v>499</v>
      </c>
      <c r="G166" s="157">
        <v>44.02</v>
      </c>
      <c r="H166" s="102">
        <f t="shared" si="15"/>
        <v>44.02</v>
      </c>
      <c r="I166" s="90"/>
      <c r="J166" s="90"/>
      <c r="K166" s="90"/>
      <c r="L166" s="90" t="s">
        <v>40</v>
      </c>
      <c r="M166" s="157" t="s">
        <v>421</v>
      </c>
      <c r="N166" s="157" t="s">
        <v>421</v>
      </c>
      <c r="O166" s="157">
        <v>1</v>
      </c>
      <c r="P166" s="157"/>
      <c r="Q166" s="157">
        <v>0.0137</v>
      </c>
      <c r="R166" s="157">
        <v>0.0137</v>
      </c>
      <c r="S166" s="157"/>
      <c r="T166" s="157">
        <v>0.0527</v>
      </c>
      <c r="U166" s="137">
        <v>0.0527</v>
      </c>
      <c r="V166" s="157"/>
      <c r="W166" s="102" t="s">
        <v>422</v>
      </c>
      <c r="X166" s="90" t="s">
        <v>423</v>
      </c>
      <c r="Y166" s="157" t="s">
        <v>424</v>
      </c>
      <c r="Z166" s="90" t="s">
        <v>425</v>
      </c>
      <c r="AA166" s="90"/>
      <c r="AB166" s="90"/>
    </row>
    <row r="167" s="49" customFormat="1" ht="58" customHeight="1" spans="1:28">
      <c r="A167" s="172"/>
      <c r="B167" s="157" t="s">
        <v>500</v>
      </c>
      <c r="C167" s="157" t="s">
        <v>417</v>
      </c>
      <c r="D167" s="157" t="s">
        <v>418</v>
      </c>
      <c r="E167" s="157" t="s">
        <v>501</v>
      </c>
      <c r="F167" s="108" t="s">
        <v>502</v>
      </c>
      <c r="G167" s="157">
        <v>155.13</v>
      </c>
      <c r="H167" s="102">
        <f t="shared" si="15"/>
        <v>155.13</v>
      </c>
      <c r="I167" s="90"/>
      <c r="J167" s="90"/>
      <c r="K167" s="90"/>
      <c r="L167" s="90" t="s">
        <v>40</v>
      </c>
      <c r="M167" s="157" t="s">
        <v>421</v>
      </c>
      <c r="N167" s="157" t="s">
        <v>421</v>
      </c>
      <c r="O167" s="157"/>
      <c r="P167" s="157">
        <v>1</v>
      </c>
      <c r="Q167" s="157">
        <v>0.0251</v>
      </c>
      <c r="R167" s="157">
        <v>0.0251</v>
      </c>
      <c r="S167" s="157"/>
      <c r="T167" s="157">
        <v>0.149</v>
      </c>
      <c r="U167" s="137">
        <v>0.149</v>
      </c>
      <c r="V167" s="157"/>
      <c r="W167" s="102" t="s">
        <v>422</v>
      </c>
      <c r="X167" s="90" t="s">
        <v>423</v>
      </c>
      <c r="Y167" s="157" t="s">
        <v>424</v>
      </c>
      <c r="Z167" s="90" t="s">
        <v>425</v>
      </c>
      <c r="AA167" s="90"/>
      <c r="AB167" s="90"/>
    </row>
    <row r="168" s="49" customFormat="1" ht="58" customHeight="1" spans="1:28">
      <c r="A168" s="172"/>
      <c r="B168" s="157" t="s">
        <v>503</v>
      </c>
      <c r="C168" s="157" t="s">
        <v>417</v>
      </c>
      <c r="D168" s="157" t="s">
        <v>418</v>
      </c>
      <c r="E168" s="157" t="s">
        <v>504</v>
      </c>
      <c r="F168" s="108" t="s">
        <v>505</v>
      </c>
      <c r="G168" s="157">
        <v>123.58</v>
      </c>
      <c r="H168" s="102">
        <f t="shared" si="15"/>
        <v>123.58</v>
      </c>
      <c r="I168" s="90"/>
      <c r="J168" s="90"/>
      <c r="K168" s="90"/>
      <c r="L168" s="90" t="s">
        <v>40</v>
      </c>
      <c r="M168" s="157" t="s">
        <v>421</v>
      </c>
      <c r="N168" s="157" t="s">
        <v>421</v>
      </c>
      <c r="O168" s="157">
        <v>1</v>
      </c>
      <c r="P168" s="157"/>
      <c r="Q168" s="157">
        <v>0.0065</v>
      </c>
      <c r="R168" s="157">
        <v>0.0065</v>
      </c>
      <c r="S168" s="157"/>
      <c r="T168" s="157">
        <v>0.0244</v>
      </c>
      <c r="U168" s="137">
        <v>0.0244</v>
      </c>
      <c r="V168" s="157"/>
      <c r="W168" s="102" t="s">
        <v>422</v>
      </c>
      <c r="X168" s="90" t="s">
        <v>423</v>
      </c>
      <c r="Y168" s="157" t="s">
        <v>424</v>
      </c>
      <c r="Z168" s="90" t="s">
        <v>425</v>
      </c>
      <c r="AA168" s="90"/>
      <c r="AB168" s="90"/>
    </row>
    <row r="169" s="49" customFormat="1" ht="58" customHeight="1" spans="1:28">
      <c r="A169" s="172"/>
      <c r="B169" s="157" t="s">
        <v>506</v>
      </c>
      <c r="C169" s="157" t="s">
        <v>417</v>
      </c>
      <c r="D169" s="157" t="s">
        <v>418</v>
      </c>
      <c r="E169" s="157" t="s">
        <v>507</v>
      </c>
      <c r="F169" s="108" t="s">
        <v>508</v>
      </c>
      <c r="G169" s="157">
        <v>7.2</v>
      </c>
      <c r="H169" s="102">
        <f t="shared" si="15"/>
        <v>7.2</v>
      </c>
      <c r="I169" s="90"/>
      <c r="J169" s="90"/>
      <c r="K169" s="90"/>
      <c r="L169" s="90" t="s">
        <v>40</v>
      </c>
      <c r="M169" s="157" t="s">
        <v>421</v>
      </c>
      <c r="N169" s="157" t="s">
        <v>421</v>
      </c>
      <c r="O169" s="157">
        <v>1</v>
      </c>
      <c r="P169" s="157"/>
      <c r="Q169" s="157">
        <v>0.0025</v>
      </c>
      <c r="R169" s="157">
        <v>0.0025</v>
      </c>
      <c r="S169" s="157"/>
      <c r="T169" s="157">
        <v>0.0084</v>
      </c>
      <c r="U169" s="137">
        <v>0.0084</v>
      </c>
      <c r="V169" s="157"/>
      <c r="W169" s="102" t="s">
        <v>422</v>
      </c>
      <c r="X169" s="90" t="s">
        <v>423</v>
      </c>
      <c r="Y169" s="157" t="s">
        <v>424</v>
      </c>
      <c r="Z169" s="90" t="s">
        <v>425</v>
      </c>
      <c r="AA169" s="90"/>
      <c r="AB169" s="90"/>
    </row>
    <row r="170" s="49" customFormat="1" ht="58" customHeight="1" spans="1:28">
      <c r="A170" s="172"/>
      <c r="B170" s="157" t="s">
        <v>509</v>
      </c>
      <c r="C170" s="157" t="s">
        <v>122</v>
      </c>
      <c r="D170" s="157" t="s">
        <v>510</v>
      </c>
      <c r="E170" s="157" t="s">
        <v>511</v>
      </c>
      <c r="F170" s="108" t="s">
        <v>512</v>
      </c>
      <c r="G170" s="90">
        <f>H170+I170+J170+K170</f>
        <v>159</v>
      </c>
      <c r="H170" s="102">
        <v>159</v>
      </c>
      <c r="I170" s="90"/>
      <c r="J170" s="90"/>
      <c r="K170" s="90"/>
      <c r="L170" s="90" t="s">
        <v>13</v>
      </c>
      <c r="M170" s="157" t="s">
        <v>421</v>
      </c>
      <c r="N170" s="157" t="s">
        <v>421</v>
      </c>
      <c r="O170" s="157">
        <v>1</v>
      </c>
      <c r="P170" s="157"/>
      <c r="Q170" s="157">
        <f>R170</f>
        <v>0.055</v>
      </c>
      <c r="R170" s="157">
        <v>0.055</v>
      </c>
      <c r="S170" s="157"/>
      <c r="T170" s="157">
        <f>U170</f>
        <v>1.2623</v>
      </c>
      <c r="U170" s="137">
        <v>1.2623</v>
      </c>
      <c r="V170" s="157"/>
      <c r="W170" s="102" t="s">
        <v>394</v>
      </c>
      <c r="X170" s="90" t="s">
        <v>395</v>
      </c>
      <c r="Y170" s="157" t="s">
        <v>154</v>
      </c>
      <c r="Z170" s="90" t="s">
        <v>260</v>
      </c>
      <c r="AA170" s="90"/>
      <c r="AB170" s="90"/>
    </row>
    <row r="171" s="49" customFormat="1" ht="58" customHeight="1" spans="1:28">
      <c r="A171" s="172"/>
      <c r="B171" s="157" t="s">
        <v>513</v>
      </c>
      <c r="C171" s="157" t="s">
        <v>122</v>
      </c>
      <c r="D171" s="157" t="s">
        <v>510</v>
      </c>
      <c r="E171" s="157" t="s">
        <v>514</v>
      </c>
      <c r="F171" s="108" t="s">
        <v>515</v>
      </c>
      <c r="G171" s="90">
        <f t="shared" ref="G171:G180" si="16">H171+I171+J171+K171</f>
        <v>75</v>
      </c>
      <c r="H171" s="102">
        <v>75</v>
      </c>
      <c r="I171" s="90"/>
      <c r="J171" s="90"/>
      <c r="K171" s="90"/>
      <c r="L171" s="90" t="s">
        <v>13</v>
      </c>
      <c r="M171" s="157" t="s">
        <v>421</v>
      </c>
      <c r="N171" s="157" t="s">
        <v>421</v>
      </c>
      <c r="O171" s="157">
        <v>1</v>
      </c>
      <c r="P171" s="157"/>
      <c r="Q171" s="157">
        <f t="shared" ref="Q171:Q180" si="17">R171</f>
        <v>0.0542</v>
      </c>
      <c r="R171" s="157">
        <v>0.0542</v>
      </c>
      <c r="S171" s="157"/>
      <c r="T171" s="157">
        <f t="shared" ref="T171:T180" si="18">U171</f>
        <v>0.502</v>
      </c>
      <c r="U171" s="137">
        <v>0.502</v>
      </c>
      <c r="V171" s="157"/>
      <c r="W171" s="102" t="s">
        <v>394</v>
      </c>
      <c r="X171" s="90" t="s">
        <v>395</v>
      </c>
      <c r="Y171" s="157" t="s">
        <v>154</v>
      </c>
      <c r="Z171" s="90" t="s">
        <v>260</v>
      </c>
      <c r="AA171" s="90"/>
      <c r="AB171" s="90"/>
    </row>
    <row r="172" s="49" customFormat="1" ht="58" customHeight="1" spans="1:28">
      <c r="A172" s="172"/>
      <c r="B172" s="157" t="s">
        <v>516</v>
      </c>
      <c r="C172" s="157" t="s">
        <v>122</v>
      </c>
      <c r="D172" s="157" t="s">
        <v>510</v>
      </c>
      <c r="E172" s="157" t="s">
        <v>517</v>
      </c>
      <c r="F172" s="108" t="s">
        <v>518</v>
      </c>
      <c r="G172" s="90">
        <f t="shared" si="16"/>
        <v>96</v>
      </c>
      <c r="H172" s="102">
        <v>96</v>
      </c>
      <c r="I172" s="90"/>
      <c r="J172" s="90"/>
      <c r="K172" s="90"/>
      <c r="L172" s="90" t="s">
        <v>13</v>
      </c>
      <c r="M172" s="157" t="s">
        <v>421</v>
      </c>
      <c r="N172" s="157" t="s">
        <v>421</v>
      </c>
      <c r="O172" s="157">
        <v>1</v>
      </c>
      <c r="P172" s="157"/>
      <c r="Q172" s="157">
        <f t="shared" si="17"/>
        <v>0.1031</v>
      </c>
      <c r="R172" s="157">
        <v>0.1031</v>
      </c>
      <c r="S172" s="157"/>
      <c r="T172" s="157">
        <v>0.705</v>
      </c>
      <c r="U172" s="137">
        <v>0.705</v>
      </c>
      <c r="V172" s="157"/>
      <c r="W172" s="102" t="s">
        <v>394</v>
      </c>
      <c r="X172" s="90" t="s">
        <v>395</v>
      </c>
      <c r="Y172" s="157" t="s">
        <v>168</v>
      </c>
      <c r="Z172" s="90" t="s">
        <v>519</v>
      </c>
      <c r="AA172" s="90"/>
      <c r="AB172" s="90"/>
    </row>
    <row r="173" s="49" customFormat="1" ht="58" customHeight="1" spans="1:28">
      <c r="A173" s="172"/>
      <c r="B173" s="157" t="s">
        <v>520</v>
      </c>
      <c r="C173" s="157" t="s">
        <v>122</v>
      </c>
      <c r="D173" s="157" t="s">
        <v>510</v>
      </c>
      <c r="E173" s="157" t="s">
        <v>521</v>
      </c>
      <c r="F173" s="108" t="s">
        <v>522</v>
      </c>
      <c r="G173" s="90">
        <f t="shared" si="16"/>
        <v>159</v>
      </c>
      <c r="H173" s="102">
        <v>159</v>
      </c>
      <c r="I173" s="90"/>
      <c r="J173" s="90"/>
      <c r="K173" s="90"/>
      <c r="L173" s="90" t="s">
        <v>13</v>
      </c>
      <c r="M173" s="157" t="s">
        <v>421</v>
      </c>
      <c r="N173" s="157" t="s">
        <v>421</v>
      </c>
      <c r="O173" s="157">
        <v>3</v>
      </c>
      <c r="P173" s="157"/>
      <c r="Q173" s="157">
        <f t="shared" si="17"/>
        <v>0.3096</v>
      </c>
      <c r="R173" s="157">
        <v>0.3096</v>
      </c>
      <c r="S173" s="157"/>
      <c r="T173" s="157">
        <f t="shared" si="18"/>
        <v>0</v>
      </c>
      <c r="U173" s="137"/>
      <c r="V173" s="157"/>
      <c r="W173" s="102" t="s">
        <v>394</v>
      </c>
      <c r="X173" s="90" t="s">
        <v>395</v>
      </c>
      <c r="Y173" s="157" t="s">
        <v>164</v>
      </c>
      <c r="Z173" s="90" t="s">
        <v>523</v>
      </c>
      <c r="AA173" s="90"/>
      <c r="AB173" s="90"/>
    </row>
    <row r="174" s="49" customFormat="1" ht="58" customHeight="1" spans="1:28">
      <c r="A174" s="172"/>
      <c r="B174" s="157" t="s">
        <v>524</v>
      </c>
      <c r="C174" s="157" t="s">
        <v>122</v>
      </c>
      <c r="D174" s="157" t="s">
        <v>510</v>
      </c>
      <c r="E174" s="157" t="s">
        <v>525</v>
      </c>
      <c r="F174" s="108" t="s">
        <v>526</v>
      </c>
      <c r="G174" s="90">
        <f t="shared" si="16"/>
        <v>91</v>
      </c>
      <c r="H174" s="102">
        <v>91</v>
      </c>
      <c r="I174" s="90"/>
      <c r="J174" s="90"/>
      <c r="K174" s="90"/>
      <c r="L174" s="90" t="s">
        <v>13</v>
      </c>
      <c r="M174" s="157" t="s">
        <v>421</v>
      </c>
      <c r="N174" s="157" t="s">
        <v>421</v>
      </c>
      <c r="O174" s="157">
        <v>2</v>
      </c>
      <c r="P174" s="157"/>
      <c r="Q174" s="157">
        <f t="shared" si="17"/>
        <v>0.1694</v>
      </c>
      <c r="R174" s="157">
        <v>0.1694</v>
      </c>
      <c r="S174" s="157"/>
      <c r="T174" s="157">
        <f t="shared" si="18"/>
        <v>0</v>
      </c>
      <c r="U174" s="137"/>
      <c r="V174" s="157"/>
      <c r="W174" s="102" t="s">
        <v>394</v>
      </c>
      <c r="X174" s="90" t="s">
        <v>395</v>
      </c>
      <c r="Y174" s="157" t="s">
        <v>184</v>
      </c>
      <c r="Z174" s="90" t="s">
        <v>527</v>
      </c>
      <c r="AA174" s="90"/>
      <c r="AB174" s="90"/>
    </row>
    <row r="175" s="49" customFormat="1" ht="58" customHeight="1" spans="1:28">
      <c r="A175" s="172"/>
      <c r="B175" s="157" t="s">
        <v>528</v>
      </c>
      <c r="C175" s="157" t="s">
        <v>122</v>
      </c>
      <c r="D175" s="157" t="s">
        <v>510</v>
      </c>
      <c r="E175" s="157" t="s">
        <v>529</v>
      </c>
      <c r="F175" s="108" t="s">
        <v>530</v>
      </c>
      <c r="G175" s="90">
        <f t="shared" si="16"/>
        <v>131</v>
      </c>
      <c r="H175" s="102">
        <v>131</v>
      </c>
      <c r="I175" s="90"/>
      <c r="J175" s="90"/>
      <c r="K175" s="90"/>
      <c r="L175" s="90" t="s">
        <v>13</v>
      </c>
      <c r="M175" s="157" t="s">
        <v>421</v>
      </c>
      <c r="N175" s="157" t="s">
        <v>421</v>
      </c>
      <c r="O175" s="157">
        <v>2</v>
      </c>
      <c r="P175" s="157"/>
      <c r="Q175" s="157">
        <f t="shared" si="17"/>
        <v>0.0213</v>
      </c>
      <c r="R175" s="157">
        <v>0.0213</v>
      </c>
      <c r="S175" s="157"/>
      <c r="T175" s="157">
        <f t="shared" si="18"/>
        <v>0.0213</v>
      </c>
      <c r="U175" s="137">
        <v>0.0213</v>
      </c>
      <c r="V175" s="157"/>
      <c r="W175" s="102" t="s">
        <v>394</v>
      </c>
      <c r="X175" s="90" t="s">
        <v>395</v>
      </c>
      <c r="Y175" s="157" t="s">
        <v>184</v>
      </c>
      <c r="Z175" s="90" t="s">
        <v>527</v>
      </c>
      <c r="AA175" s="90"/>
      <c r="AB175" s="90"/>
    </row>
    <row r="176" s="49" customFormat="1" ht="58" customHeight="1" spans="1:28">
      <c r="A176" s="172"/>
      <c r="B176" s="157" t="s">
        <v>531</v>
      </c>
      <c r="C176" s="157" t="s">
        <v>122</v>
      </c>
      <c r="D176" s="157" t="s">
        <v>510</v>
      </c>
      <c r="E176" s="157" t="s">
        <v>532</v>
      </c>
      <c r="F176" s="108" t="s">
        <v>533</v>
      </c>
      <c r="G176" s="90">
        <f t="shared" si="16"/>
        <v>180</v>
      </c>
      <c r="H176" s="102">
        <v>180</v>
      </c>
      <c r="I176" s="90"/>
      <c r="J176" s="90"/>
      <c r="K176" s="90"/>
      <c r="L176" s="90" t="s">
        <v>13</v>
      </c>
      <c r="M176" s="157" t="s">
        <v>421</v>
      </c>
      <c r="N176" s="157" t="s">
        <v>421</v>
      </c>
      <c r="O176" s="157">
        <v>1</v>
      </c>
      <c r="P176" s="157"/>
      <c r="Q176" s="157">
        <f t="shared" si="17"/>
        <v>0.0083</v>
      </c>
      <c r="R176" s="157">
        <v>0.0083</v>
      </c>
      <c r="S176" s="157"/>
      <c r="T176" s="157">
        <f t="shared" si="18"/>
        <v>0.0374</v>
      </c>
      <c r="U176" s="137">
        <v>0.0374</v>
      </c>
      <c r="V176" s="157"/>
      <c r="W176" s="102" t="s">
        <v>394</v>
      </c>
      <c r="X176" s="90" t="s">
        <v>395</v>
      </c>
      <c r="Y176" s="157" t="s">
        <v>124</v>
      </c>
      <c r="Z176" s="90" t="s">
        <v>534</v>
      </c>
      <c r="AA176" s="90"/>
      <c r="AB176" s="90"/>
    </row>
    <row r="177" s="49" customFormat="1" ht="58" customHeight="1" spans="1:28">
      <c r="A177" s="172"/>
      <c r="B177" s="157" t="s">
        <v>535</v>
      </c>
      <c r="C177" s="157" t="s">
        <v>122</v>
      </c>
      <c r="D177" s="157" t="s">
        <v>510</v>
      </c>
      <c r="E177" s="157" t="s">
        <v>532</v>
      </c>
      <c r="F177" s="108" t="s">
        <v>535</v>
      </c>
      <c r="G177" s="90">
        <f t="shared" si="16"/>
        <v>155</v>
      </c>
      <c r="H177" s="102">
        <v>155</v>
      </c>
      <c r="I177" s="90"/>
      <c r="J177" s="90"/>
      <c r="K177" s="90"/>
      <c r="L177" s="90" t="s">
        <v>13</v>
      </c>
      <c r="M177" s="157" t="s">
        <v>421</v>
      </c>
      <c r="N177" s="157" t="s">
        <v>421</v>
      </c>
      <c r="O177" s="157">
        <v>1</v>
      </c>
      <c r="P177" s="157"/>
      <c r="Q177" s="157">
        <f t="shared" si="17"/>
        <v>0.007</v>
      </c>
      <c r="R177" s="157">
        <v>0.007</v>
      </c>
      <c r="S177" s="157"/>
      <c r="T177" s="157">
        <f t="shared" si="18"/>
        <v>0.0319</v>
      </c>
      <c r="U177" s="137">
        <v>0.0319</v>
      </c>
      <c r="V177" s="157"/>
      <c r="W177" s="102" t="s">
        <v>394</v>
      </c>
      <c r="X177" s="90" t="s">
        <v>395</v>
      </c>
      <c r="Y177" s="157" t="s">
        <v>124</v>
      </c>
      <c r="Z177" s="90" t="s">
        <v>534</v>
      </c>
      <c r="AA177" s="90"/>
      <c r="AB177" s="90"/>
    </row>
    <row r="178" s="49" customFormat="1" ht="58" customHeight="1" spans="1:28">
      <c r="A178" s="172"/>
      <c r="B178" s="157" t="s">
        <v>536</v>
      </c>
      <c r="C178" s="157" t="s">
        <v>122</v>
      </c>
      <c r="D178" s="157" t="s">
        <v>510</v>
      </c>
      <c r="E178" s="157" t="s">
        <v>537</v>
      </c>
      <c r="F178" s="108" t="s">
        <v>538</v>
      </c>
      <c r="G178" s="90">
        <f t="shared" si="16"/>
        <v>146</v>
      </c>
      <c r="H178" s="102">
        <v>146</v>
      </c>
      <c r="I178" s="90"/>
      <c r="J178" s="90"/>
      <c r="K178" s="90"/>
      <c r="L178" s="90" t="s">
        <v>13</v>
      </c>
      <c r="M178" s="157" t="s">
        <v>421</v>
      </c>
      <c r="N178" s="157" t="s">
        <v>421</v>
      </c>
      <c r="O178" s="157">
        <v>1</v>
      </c>
      <c r="P178" s="157"/>
      <c r="Q178" s="157">
        <f t="shared" si="17"/>
        <v>0.0054</v>
      </c>
      <c r="R178" s="157">
        <v>0.0054</v>
      </c>
      <c r="S178" s="157"/>
      <c r="T178" s="157">
        <f t="shared" si="18"/>
        <v>0.0243</v>
      </c>
      <c r="U178" s="137">
        <v>0.0243</v>
      </c>
      <c r="V178" s="157"/>
      <c r="W178" s="102" t="s">
        <v>394</v>
      </c>
      <c r="X178" s="90" t="s">
        <v>395</v>
      </c>
      <c r="Y178" s="157" t="s">
        <v>539</v>
      </c>
      <c r="Z178" s="90" t="s">
        <v>540</v>
      </c>
      <c r="AA178" s="90"/>
      <c r="AB178" s="90"/>
    </row>
    <row r="179" s="49" customFormat="1" ht="58" customHeight="1" spans="1:28">
      <c r="A179" s="172"/>
      <c r="B179" s="157" t="s">
        <v>541</v>
      </c>
      <c r="C179" s="157" t="s">
        <v>122</v>
      </c>
      <c r="D179" s="157" t="s">
        <v>510</v>
      </c>
      <c r="E179" s="157" t="s">
        <v>542</v>
      </c>
      <c r="F179" s="108" t="s">
        <v>543</v>
      </c>
      <c r="G179" s="90">
        <f t="shared" si="16"/>
        <v>162</v>
      </c>
      <c r="H179" s="102">
        <v>162</v>
      </c>
      <c r="I179" s="90"/>
      <c r="J179" s="90"/>
      <c r="K179" s="90"/>
      <c r="L179" s="90" t="s">
        <v>13</v>
      </c>
      <c r="M179" s="157" t="s">
        <v>421</v>
      </c>
      <c r="N179" s="157" t="s">
        <v>421</v>
      </c>
      <c r="O179" s="157">
        <v>1</v>
      </c>
      <c r="P179" s="157"/>
      <c r="Q179" s="157">
        <f t="shared" si="17"/>
        <v>0.0102</v>
      </c>
      <c r="R179" s="157">
        <v>0.0102</v>
      </c>
      <c r="S179" s="157"/>
      <c r="T179" s="157">
        <f t="shared" si="18"/>
        <v>0.0459</v>
      </c>
      <c r="U179" s="137">
        <v>0.0459</v>
      </c>
      <c r="V179" s="157"/>
      <c r="W179" s="102" t="s">
        <v>394</v>
      </c>
      <c r="X179" s="90" t="s">
        <v>395</v>
      </c>
      <c r="Y179" s="157" t="s">
        <v>160</v>
      </c>
      <c r="Z179" s="90" t="s">
        <v>544</v>
      </c>
      <c r="AA179" s="90"/>
      <c r="AB179" s="90"/>
    </row>
    <row r="180" s="49" customFormat="1" ht="58" customHeight="1" spans="1:28">
      <c r="A180" s="174"/>
      <c r="B180" s="157" t="s">
        <v>545</v>
      </c>
      <c r="C180" s="157" t="s">
        <v>122</v>
      </c>
      <c r="D180" s="157" t="s">
        <v>510</v>
      </c>
      <c r="E180" s="157" t="s">
        <v>546</v>
      </c>
      <c r="F180" s="108" t="s">
        <v>545</v>
      </c>
      <c r="G180" s="90">
        <f t="shared" si="16"/>
        <v>146</v>
      </c>
      <c r="H180" s="102">
        <v>146</v>
      </c>
      <c r="I180" s="90"/>
      <c r="J180" s="90"/>
      <c r="K180" s="90"/>
      <c r="L180" s="90" t="s">
        <v>13</v>
      </c>
      <c r="M180" s="157" t="s">
        <v>421</v>
      </c>
      <c r="N180" s="157" t="s">
        <v>421</v>
      </c>
      <c r="O180" s="157">
        <v>1</v>
      </c>
      <c r="P180" s="157"/>
      <c r="Q180" s="157">
        <f t="shared" si="17"/>
        <v>0.008</v>
      </c>
      <c r="R180" s="157">
        <v>0.008</v>
      </c>
      <c r="S180" s="157"/>
      <c r="T180" s="157">
        <f t="shared" si="18"/>
        <v>0.036</v>
      </c>
      <c r="U180" s="137">
        <v>0.036</v>
      </c>
      <c r="V180" s="157"/>
      <c r="W180" s="102" t="s">
        <v>394</v>
      </c>
      <c r="X180" s="90" t="s">
        <v>395</v>
      </c>
      <c r="Y180" s="157" t="s">
        <v>160</v>
      </c>
      <c r="Z180" s="90" t="s">
        <v>544</v>
      </c>
      <c r="AA180" s="90"/>
      <c r="AB180" s="90"/>
    </row>
    <row r="181" ht="39" customHeight="1" spans="1:28">
      <c r="A181" s="72"/>
      <c r="B181" s="78" t="s">
        <v>547</v>
      </c>
      <c r="C181" s="79"/>
      <c r="D181" s="79"/>
      <c r="E181" s="80"/>
      <c r="F181" s="162"/>
      <c r="G181" s="149">
        <f>G182</f>
        <v>1500</v>
      </c>
      <c r="H181" s="149">
        <f>H182</f>
        <v>1500</v>
      </c>
      <c r="I181" s="134"/>
      <c r="J181" s="134"/>
      <c r="K181" s="134"/>
      <c r="L181" s="134"/>
      <c r="M181" s="134"/>
      <c r="N181" s="192"/>
      <c r="O181" s="134">
        <f>O182</f>
        <v>3</v>
      </c>
      <c r="P181" s="134">
        <f t="shared" ref="P181:V181" si="19">P182</f>
        <v>0</v>
      </c>
      <c r="Q181" s="134">
        <f t="shared" si="19"/>
        <v>0.025</v>
      </c>
      <c r="R181" s="134">
        <f t="shared" si="19"/>
        <v>0.01</v>
      </c>
      <c r="S181" s="134">
        <f t="shared" si="19"/>
        <v>0.015</v>
      </c>
      <c r="T181" s="134">
        <f t="shared" si="19"/>
        <v>0.1</v>
      </c>
      <c r="U181" s="134">
        <f t="shared" si="19"/>
        <v>0.04</v>
      </c>
      <c r="V181" s="134">
        <f t="shared" si="19"/>
        <v>0.06</v>
      </c>
      <c r="W181" s="202"/>
      <c r="X181" s="134"/>
      <c r="Y181" s="134"/>
      <c r="Z181" s="134"/>
      <c r="AA181" s="134"/>
      <c r="AB181" s="134"/>
    </row>
    <row r="182" s="49" customFormat="1" ht="64" customHeight="1" spans="1:27">
      <c r="A182" s="89">
        <v>2</v>
      </c>
      <c r="B182" s="118" t="s">
        <v>548</v>
      </c>
      <c r="C182" s="90" t="s">
        <v>122</v>
      </c>
      <c r="D182" s="90" t="s">
        <v>549</v>
      </c>
      <c r="E182" s="90" t="s">
        <v>550</v>
      </c>
      <c r="F182" s="165" t="s">
        <v>551</v>
      </c>
      <c r="G182" s="94">
        <v>1500</v>
      </c>
      <c r="H182" s="90">
        <v>1500</v>
      </c>
      <c r="I182" s="90"/>
      <c r="J182" s="90"/>
      <c r="K182" s="90"/>
      <c r="L182" s="90" t="s">
        <v>15</v>
      </c>
      <c r="M182" s="90" t="s">
        <v>552</v>
      </c>
      <c r="N182" s="90" t="s">
        <v>552</v>
      </c>
      <c r="O182" s="90">
        <v>3</v>
      </c>
      <c r="P182" s="90"/>
      <c r="Q182" s="90">
        <f>R182+S182</f>
        <v>0.025</v>
      </c>
      <c r="R182" s="90">
        <v>0.01</v>
      </c>
      <c r="S182" s="90">
        <v>0.015</v>
      </c>
      <c r="T182" s="224">
        <f>U182+V182</f>
        <v>0.1</v>
      </c>
      <c r="U182" s="225">
        <v>0.04</v>
      </c>
      <c r="V182" s="90">
        <v>0.06</v>
      </c>
      <c r="W182" s="226" t="s">
        <v>308</v>
      </c>
      <c r="X182" s="90" t="s">
        <v>258</v>
      </c>
      <c r="Y182" s="90" t="s">
        <v>553</v>
      </c>
      <c r="Z182" s="90" t="s">
        <v>554</v>
      </c>
      <c r="AA182" s="90" t="s">
        <v>555</v>
      </c>
    </row>
    <row r="183" ht="39" customHeight="1" spans="1:28">
      <c r="A183" s="72"/>
      <c r="B183" s="78" t="s">
        <v>556</v>
      </c>
      <c r="C183" s="79"/>
      <c r="D183" s="79"/>
      <c r="E183" s="80"/>
      <c r="F183" s="162"/>
      <c r="G183" s="149">
        <f>G184</f>
        <v>2000</v>
      </c>
      <c r="H183" s="149">
        <f>H184</f>
        <v>2000</v>
      </c>
      <c r="I183" s="134"/>
      <c r="J183" s="134"/>
      <c r="K183" s="134"/>
      <c r="L183" s="134"/>
      <c r="M183" s="134"/>
      <c r="N183" s="192"/>
      <c r="O183" s="134">
        <f>O184</f>
        <v>16</v>
      </c>
      <c r="P183" s="134">
        <f t="shared" ref="P183:V183" si="20">P184</f>
        <v>20</v>
      </c>
      <c r="Q183" s="134">
        <f t="shared" si="20"/>
        <v>0.65</v>
      </c>
      <c r="R183" s="134">
        <f t="shared" si="20"/>
        <v>0.19</v>
      </c>
      <c r="S183" s="134">
        <f t="shared" si="20"/>
        <v>0.46</v>
      </c>
      <c r="T183" s="134">
        <f t="shared" si="20"/>
        <v>2.58</v>
      </c>
      <c r="U183" s="134">
        <f t="shared" si="20"/>
        <v>0.78</v>
      </c>
      <c r="V183" s="134">
        <f t="shared" si="20"/>
        <v>1.8</v>
      </c>
      <c r="W183" s="202"/>
      <c r="X183" s="134"/>
      <c r="Y183" s="134"/>
      <c r="Z183" s="134"/>
      <c r="AA183" s="134"/>
      <c r="AB183" s="134"/>
    </row>
    <row r="184" s="49" customFormat="1" ht="137" customHeight="1" spans="1:28">
      <c r="A184" s="89">
        <v>3</v>
      </c>
      <c r="B184" s="118" t="s">
        <v>557</v>
      </c>
      <c r="C184" s="90" t="s">
        <v>122</v>
      </c>
      <c r="D184" s="90" t="s">
        <v>304</v>
      </c>
      <c r="E184" s="90" t="s">
        <v>558</v>
      </c>
      <c r="F184" s="165" t="s">
        <v>559</v>
      </c>
      <c r="G184" s="94">
        <v>2000</v>
      </c>
      <c r="H184" s="90">
        <v>2000</v>
      </c>
      <c r="I184" s="90"/>
      <c r="J184" s="90"/>
      <c r="K184" s="90"/>
      <c r="L184" s="90" t="s">
        <v>13</v>
      </c>
      <c r="M184" s="90" t="s">
        <v>560</v>
      </c>
      <c r="N184" s="90" t="s">
        <v>561</v>
      </c>
      <c r="O184" s="90">
        <v>16</v>
      </c>
      <c r="P184" s="90">
        <v>20</v>
      </c>
      <c r="Q184" s="90">
        <f>R184+S184</f>
        <v>0.65</v>
      </c>
      <c r="R184" s="90">
        <v>0.19</v>
      </c>
      <c r="S184" s="90">
        <v>0.46</v>
      </c>
      <c r="T184" s="90">
        <f>U184+V184</f>
        <v>2.58</v>
      </c>
      <c r="U184" s="225">
        <v>0.78</v>
      </c>
      <c r="V184" s="90">
        <v>1.8</v>
      </c>
      <c r="W184" s="226" t="s">
        <v>308</v>
      </c>
      <c r="X184" s="90" t="s">
        <v>258</v>
      </c>
      <c r="Y184" s="90" t="s">
        <v>562</v>
      </c>
      <c r="Z184" s="90" t="s">
        <v>563</v>
      </c>
      <c r="AA184" s="90" t="s">
        <v>564</v>
      </c>
      <c r="AB184" s="90"/>
    </row>
    <row r="185" ht="39" customHeight="1" spans="1:28">
      <c r="A185" s="72"/>
      <c r="B185" s="78" t="s">
        <v>565</v>
      </c>
      <c r="C185" s="79"/>
      <c r="D185" s="79"/>
      <c r="E185" s="80"/>
      <c r="F185" s="162"/>
      <c r="G185" s="149">
        <f>G186</f>
        <v>1440</v>
      </c>
      <c r="H185" s="149">
        <f>H186</f>
        <v>1098</v>
      </c>
      <c r="I185" s="149">
        <f>I186</f>
        <v>342</v>
      </c>
      <c r="J185" s="134"/>
      <c r="K185" s="134"/>
      <c r="L185" s="134"/>
      <c r="M185" s="134"/>
      <c r="N185" s="192"/>
      <c r="O185" s="134">
        <f>O186</f>
        <v>130</v>
      </c>
      <c r="P185" s="134">
        <f t="shared" ref="P185:V185" si="21">P186</f>
        <v>154</v>
      </c>
      <c r="Q185" s="134">
        <f t="shared" si="21"/>
        <v>1.7036</v>
      </c>
      <c r="R185" s="134">
        <f t="shared" si="21"/>
        <v>0.5006</v>
      </c>
      <c r="S185" s="134">
        <f t="shared" si="21"/>
        <v>1.203</v>
      </c>
      <c r="T185" s="134">
        <f t="shared" si="21"/>
        <v>7.6659</v>
      </c>
      <c r="U185" s="134">
        <f t="shared" si="21"/>
        <v>2.2527</v>
      </c>
      <c r="V185" s="134">
        <f t="shared" si="21"/>
        <v>5.4132</v>
      </c>
      <c r="W185" s="202"/>
      <c r="X185" s="134"/>
      <c r="Y185" s="134"/>
      <c r="Z185" s="134"/>
      <c r="AA185" s="134"/>
      <c r="AB185" s="134"/>
    </row>
    <row r="186" s="49" customFormat="1" ht="45" customHeight="1" spans="1:28">
      <c r="A186" s="89">
        <v>4</v>
      </c>
      <c r="B186" s="219" t="s">
        <v>566</v>
      </c>
      <c r="C186" s="90" t="s">
        <v>122</v>
      </c>
      <c r="D186" s="90" t="s">
        <v>304</v>
      </c>
      <c r="E186" s="220"/>
      <c r="F186" s="165" t="s">
        <v>567</v>
      </c>
      <c r="G186" s="94">
        <f>SUM(H186:K186)</f>
        <v>1440</v>
      </c>
      <c r="H186" s="90">
        <v>1098</v>
      </c>
      <c r="I186" s="90">
        <v>342</v>
      </c>
      <c r="J186" s="90"/>
      <c r="K186" s="90"/>
      <c r="L186" s="90" t="s">
        <v>568</v>
      </c>
      <c r="M186" s="90" t="s">
        <v>569</v>
      </c>
      <c r="N186" s="165" t="s">
        <v>570</v>
      </c>
      <c r="O186" s="90">
        <v>130</v>
      </c>
      <c r="P186" s="90">
        <v>154</v>
      </c>
      <c r="Q186" s="90">
        <f>R186+S186</f>
        <v>1.7036</v>
      </c>
      <c r="R186" s="90">
        <v>0.5006</v>
      </c>
      <c r="S186" s="90">
        <v>1.203</v>
      </c>
      <c r="T186" s="90">
        <f>U186+V186</f>
        <v>7.6659</v>
      </c>
      <c r="U186" s="90">
        <v>2.2527</v>
      </c>
      <c r="V186" s="90">
        <f>5.4132</f>
        <v>5.4132</v>
      </c>
      <c r="W186" s="226" t="s">
        <v>571</v>
      </c>
      <c r="X186" s="226" t="s">
        <v>129</v>
      </c>
      <c r="Y186" s="90" t="s">
        <v>571</v>
      </c>
      <c r="Z186" s="90" t="s">
        <v>129</v>
      </c>
      <c r="AA186" s="90"/>
      <c r="AB186" s="90"/>
    </row>
    <row r="187" ht="39" customHeight="1" spans="1:28">
      <c r="A187" s="72"/>
      <c r="B187" s="78" t="s">
        <v>572</v>
      </c>
      <c r="C187" s="79"/>
      <c r="D187" s="79"/>
      <c r="E187" s="80"/>
      <c r="F187" s="162"/>
      <c r="G187" s="149">
        <f>SUM(G188:G195)</f>
        <v>2218.4</v>
      </c>
      <c r="H187" s="149">
        <f>SUM(H188:H195)</f>
        <v>2218.4</v>
      </c>
      <c r="I187" s="134"/>
      <c r="J187" s="134"/>
      <c r="K187" s="134"/>
      <c r="L187" s="134"/>
      <c r="M187" s="134"/>
      <c r="N187" s="192"/>
      <c r="O187" s="134"/>
      <c r="P187" s="134">
        <v>284</v>
      </c>
      <c r="Q187" s="134">
        <f t="shared" ref="Q187:V187" si="22">SUM(Q188:Q195)</f>
        <v>0.457</v>
      </c>
      <c r="R187" s="134">
        <f t="shared" si="22"/>
        <v>0</v>
      </c>
      <c r="S187" s="134">
        <f t="shared" si="22"/>
        <v>0.457</v>
      </c>
      <c r="T187" s="134">
        <f t="shared" si="22"/>
        <v>1.9955</v>
      </c>
      <c r="U187" s="134">
        <f t="shared" si="22"/>
        <v>0</v>
      </c>
      <c r="V187" s="134">
        <f t="shared" si="22"/>
        <v>1.9955</v>
      </c>
      <c r="W187" s="202"/>
      <c r="X187" s="134"/>
      <c r="Y187" s="134"/>
      <c r="Z187" s="134"/>
      <c r="AA187" s="134"/>
      <c r="AB187" s="134"/>
    </row>
    <row r="188" s="49" customFormat="1" ht="39" customHeight="1" spans="1:28">
      <c r="A188" s="89">
        <v>5</v>
      </c>
      <c r="B188" s="118" t="s">
        <v>573</v>
      </c>
      <c r="C188" s="89" t="s">
        <v>122</v>
      </c>
      <c r="D188" s="89" t="s">
        <v>225</v>
      </c>
      <c r="E188" s="89" t="s">
        <v>574</v>
      </c>
      <c r="F188" s="221" t="s">
        <v>575</v>
      </c>
      <c r="G188" s="90">
        <v>580</v>
      </c>
      <c r="H188" s="90">
        <v>580</v>
      </c>
      <c r="I188" s="222"/>
      <c r="J188" s="222"/>
      <c r="K188" s="222"/>
      <c r="L188" s="222" t="s">
        <v>31</v>
      </c>
      <c r="M188" s="222" t="s">
        <v>576</v>
      </c>
      <c r="N188" s="221" t="s">
        <v>577</v>
      </c>
      <c r="O188" s="222"/>
      <c r="P188" s="222">
        <v>1</v>
      </c>
      <c r="Q188" s="222">
        <v>0.06</v>
      </c>
      <c r="R188" s="222"/>
      <c r="S188" s="222">
        <v>0.06</v>
      </c>
      <c r="T188" s="222">
        <v>0.2403</v>
      </c>
      <c r="U188" s="222"/>
      <c r="V188" s="222">
        <v>0.2403</v>
      </c>
      <c r="W188" s="227" t="s">
        <v>578</v>
      </c>
      <c r="X188" s="227" t="s">
        <v>579</v>
      </c>
      <c r="Y188" s="222" t="s">
        <v>578</v>
      </c>
      <c r="Z188" s="222" t="s">
        <v>579</v>
      </c>
      <c r="AA188" s="222"/>
      <c r="AB188" s="222"/>
    </row>
    <row r="189" s="49" customFormat="1" ht="94" customHeight="1" spans="1:28">
      <c r="A189" s="89">
        <v>6</v>
      </c>
      <c r="B189" s="118" t="s">
        <v>580</v>
      </c>
      <c r="C189" s="89" t="s">
        <v>122</v>
      </c>
      <c r="D189" s="89" t="s">
        <v>225</v>
      </c>
      <c r="E189" s="89" t="s">
        <v>581</v>
      </c>
      <c r="F189" s="221" t="s">
        <v>582</v>
      </c>
      <c r="G189" s="90">
        <v>150</v>
      </c>
      <c r="H189" s="90">
        <v>150</v>
      </c>
      <c r="I189" s="222"/>
      <c r="J189" s="222"/>
      <c r="K189" s="222"/>
      <c r="L189" s="222" t="s">
        <v>31</v>
      </c>
      <c r="M189" s="222" t="s">
        <v>583</v>
      </c>
      <c r="N189" s="221" t="s">
        <v>577</v>
      </c>
      <c r="O189" s="222"/>
      <c r="P189" s="222">
        <v>10</v>
      </c>
      <c r="Q189" s="222">
        <v>0.12</v>
      </c>
      <c r="R189" s="222"/>
      <c r="S189" s="222">
        <v>0.12</v>
      </c>
      <c r="T189" s="222">
        <v>0.5422</v>
      </c>
      <c r="U189" s="222"/>
      <c r="V189" s="222">
        <v>0.5422</v>
      </c>
      <c r="W189" s="227" t="s">
        <v>578</v>
      </c>
      <c r="X189" s="227" t="s">
        <v>579</v>
      </c>
      <c r="Y189" s="222" t="s">
        <v>578</v>
      </c>
      <c r="Z189" s="222" t="s">
        <v>579</v>
      </c>
      <c r="AA189" s="222"/>
      <c r="AB189" s="222"/>
    </row>
    <row r="190" s="49" customFormat="1" ht="39" customHeight="1" spans="1:28">
      <c r="A190" s="89">
        <v>7</v>
      </c>
      <c r="B190" s="118" t="s">
        <v>584</v>
      </c>
      <c r="C190" s="89" t="s">
        <v>122</v>
      </c>
      <c r="D190" s="89" t="s">
        <v>225</v>
      </c>
      <c r="E190" s="89" t="s">
        <v>585</v>
      </c>
      <c r="F190" s="221" t="s">
        <v>586</v>
      </c>
      <c r="G190" s="90">
        <v>90</v>
      </c>
      <c r="H190" s="90">
        <v>90</v>
      </c>
      <c r="I190" s="222"/>
      <c r="J190" s="222"/>
      <c r="K190" s="222"/>
      <c r="L190" s="222" t="s">
        <v>31</v>
      </c>
      <c r="M190" s="222" t="s">
        <v>576</v>
      </c>
      <c r="N190" s="221" t="s">
        <v>577</v>
      </c>
      <c r="O190" s="222"/>
      <c r="P190" s="222">
        <v>1</v>
      </c>
      <c r="Q190" s="222">
        <v>0.022</v>
      </c>
      <c r="R190" s="222"/>
      <c r="S190" s="222">
        <v>0.022</v>
      </c>
      <c r="T190" s="222">
        <v>0.097</v>
      </c>
      <c r="U190" s="222"/>
      <c r="V190" s="222">
        <v>0.097</v>
      </c>
      <c r="W190" s="227" t="s">
        <v>578</v>
      </c>
      <c r="X190" s="227" t="s">
        <v>579</v>
      </c>
      <c r="Y190" s="222" t="s">
        <v>578</v>
      </c>
      <c r="Z190" s="222" t="s">
        <v>579</v>
      </c>
      <c r="AA190" s="222"/>
      <c r="AB190" s="222"/>
    </row>
    <row r="191" s="49" customFormat="1" ht="39" customHeight="1" spans="1:28">
      <c r="A191" s="89">
        <v>8</v>
      </c>
      <c r="B191" s="118" t="s">
        <v>587</v>
      </c>
      <c r="C191" s="89" t="s">
        <v>122</v>
      </c>
      <c r="D191" s="89" t="s">
        <v>225</v>
      </c>
      <c r="E191" s="89" t="s">
        <v>588</v>
      </c>
      <c r="F191" s="221" t="s">
        <v>589</v>
      </c>
      <c r="G191" s="90">
        <v>150</v>
      </c>
      <c r="H191" s="90">
        <v>150</v>
      </c>
      <c r="I191" s="222"/>
      <c r="J191" s="222"/>
      <c r="K191" s="222"/>
      <c r="L191" s="222" t="s">
        <v>31</v>
      </c>
      <c r="M191" s="222" t="s">
        <v>576</v>
      </c>
      <c r="N191" s="221" t="s">
        <v>577</v>
      </c>
      <c r="O191" s="222"/>
      <c r="P191" s="222">
        <v>1</v>
      </c>
      <c r="Q191" s="222">
        <v>0.035</v>
      </c>
      <c r="R191" s="222"/>
      <c r="S191" s="222">
        <v>0.035</v>
      </c>
      <c r="T191" s="222">
        <v>0.146</v>
      </c>
      <c r="U191" s="222"/>
      <c r="V191" s="222">
        <v>0.146</v>
      </c>
      <c r="W191" s="227" t="s">
        <v>578</v>
      </c>
      <c r="X191" s="227" t="s">
        <v>579</v>
      </c>
      <c r="Y191" s="222" t="s">
        <v>578</v>
      </c>
      <c r="Z191" s="222" t="s">
        <v>579</v>
      </c>
      <c r="AA191" s="222"/>
      <c r="AB191" s="222"/>
    </row>
    <row r="192" s="49" customFormat="1" ht="39" customHeight="1" spans="1:28">
      <c r="A192" s="89">
        <v>9</v>
      </c>
      <c r="B192" s="118" t="s">
        <v>590</v>
      </c>
      <c r="C192" s="89" t="s">
        <v>122</v>
      </c>
      <c r="D192" s="89" t="s">
        <v>225</v>
      </c>
      <c r="E192" s="89" t="s">
        <v>591</v>
      </c>
      <c r="F192" s="221" t="s">
        <v>592</v>
      </c>
      <c r="G192" s="90">
        <v>640.94</v>
      </c>
      <c r="H192" s="90">
        <v>640.94</v>
      </c>
      <c r="I192" s="222"/>
      <c r="J192" s="222"/>
      <c r="K192" s="222"/>
      <c r="L192" s="222" t="s">
        <v>31</v>
      </c>
      <c r="M192" s="222" t="s">
        <v>576</v>
      </c>
      <c r="N192" s="221" t="s">
        <v>577</v>
      </c>
      <c r="O192" s="222"/>
      <c r="P192" s="222">
        <v>1</v>
      </c>
      <c r="Q192" s="222">
        <v>0.038</v>
      </c>
      <c r="R192" s="222"/>
      <c r="S192" s="222">
        <v>0.038</v>
      </c>
      <c r="T192" s="222">
        <v>0.152</v>
      </c>
      <c r="U192" s="222"/>
      <c r="V192" s="222">
        <v>0.152</v>
      </c>
      <c r="W192" s="227" t="s">
        <v>578</v>
      </c>
      <c r="X192" s="227" t="s">
        <v>579</v>
      </c>
      <c r="Y192" s="222" t="s">
        <v>578</v>
      </c>
      <c r="Z192" s="222" t="s">
        <v>579</v>
      </c>
      <c r="AA192" s="222"/>
      <c r="AB192" s="222"/>
    </row>
    <row r="193" s="49" customFormat="1" ht="76" customHeight="1" spans="1:28">
      <c r="A193" s="89">
        <v>10</v>
      </c>
      <c r="B193" s="118" t="s">
        <v>593</v>
      </c>
      <c r="C193" s="89" t="s">
        <v>122</v>
      </c>
      <c r="D193" s="89" t="s">
        <v>225</v>
      </c>
      <c r="E193" s="89" t="s">
        <v>594</v>
      </c>
      <c r="F193" s="221" t="s">
        <v>595</v>
      </c>
      <c r="G193" s="90">
        <v>98.34</v>
      </c>
      <c r="H193" s="90">
        <v>98.34</v>
      </c>
      <c r="I193" s="222"/>
      <c r="J193" s="222"/>
      <c r="K193" s="222"/>
      <c r="L193" s="222" t="s">
        <v>31</v>
      </c>
      <c r="M193" s="222" t="s">
        <v>596</v>
      </c>
      <c r="N193" s="221" t="s">
        <v>577</v>
      </c>
      <c r="O193" s="222"/>
      <c r="P193" s="222">
        <v>1</v>
      </c>
      <c r="Q193" s="222">
        <v>0.04</v>
      </c>
      <c r="R193" s="222"/>
      <c r="S193" s="222">
        <v>0.04</v>
      </c>
      <c r="T193" s="222">
        <v>0.168</v>
      </c>
      <c r="U193" s="222"/>
      <c r="V193" s="222">
        <v>0.168</v>
      </c>
      <c r="W193" s="227" t="s">
        <v>578</v>
      </c>
      <c r="X193" s="227" t="s">
        <v>579</v>
      </c>
      <c r="Y193" s="222" t="s">
        <v>578</v>
      </c>
      <c r="Z193" s="222" t="s">
        <v>579</v>
      </c>
      <c r="AA193" s="222"/>
      <c r="AB193" s="222"/>
    </row>
    <row r="194" s="49" customFormat="1" ht="81" customHeight="1" spans="1:28">
      <c r="A194" s="89">
        <v>11</v>
      </c>
      <c r="B194" s="118" t="s">
        <v>597</v>
      </c>
      <c r="C194" s="89" t="s">
        <v>122</v>
      </c>
      <c r="D194" s="89" t="s">
        <v>225</v>
      </c>
      <c r="E194" s="89" t="s">
        <v>598</v>
      </c>
      <c r="F194" s="221" t="s">
        <v>599</v>
      </c>
      <c r="G194" s="90">
        <v>293.55</v>
      </c>
      <c r="H194" s="90">
        <v>293.55</v>
      </c>
      <c r="I194" s="222"/>
      <c r="J194" s="222"/>
      <c r="K194" s="222"/>
      <c r="L194" s="222" t="s">
        <v>31</v>
      </c>
      <c r="M194" s="222" t="s">
        <v>600</v>
      </c>
      <c r="N194" s="221" t="s">
        <v>577</v>
      </c>
      <c r="O194" s="222"/>
      <c r="P194" s="222">
        <v>284</v>
      </c>
      <c r="Q194" s="222">
        <v>0.042</v>
      </c>
      <c r="R194" s="222"/>
      <c r="S194" s="222">
        <v>0.042</v>
      </c>
      <c r="T194" s="222">
        <v>0.17</v>
      </c>
      <c r="U194" s="222"/>
      <c r="V194" s="222">
        <v>0.17</v>
      </c>
      <c r="W194" s="227" t="s">
        <v>578</v>
      </c>
      <c r="X194" s="227" t="s">
        <v>579</v>
      </c>
      <c r="Y194" s="222" t="s">
        <v>578</v>
      </c>
      <c r="Z194" s="222" t="s">
        <v>579</v>
      </c>
      <c r="AA194" s="222"/>
      <c r="AB194" s="222"/>
    </row>
    <row r="195" s="49" customFormat="1" ht="81" customHeight="1" spans="1:28">
      <c r="A195" s="89">
        <v>12</v>
      </c>
      <c r="B195" s="118" t="s">
        <v>601</v>
      </c>
      <c r="C195" s="89" t="s">
        <v>122</v>
      </c>
      <c r="D195" s="89" t="s">
        <v>225</v>
      </c>
      <c r="E195" s="222" t="s">
        <v>602</v>
      </c>
      <c r="F195" s="221" t="s">
        <v>603</v>
      </c>
      <c r="G195" s="90">
        <v>215.57</v>
      </c>
      <c r="H195" s="90">
        <v>215.57</v>
      </c>
      <c r="I195" s="222"/>
      <c r="J195" s="222"/>
      <c r="K195" s="222"/>
      <c r="L195" s="222" t="s">
        <v>31</v>
      </c>
      <c r="M195" s="222" t="s">
        <v>604</v>
      </c>
      <c r="N195" s="221" t="s">
        <v>577</v>
      </c>
      <c r="O195" s="222"/>
      <c r="P195" s="222">
        <v>3</v>
      </c>
      <c r="Q195" s="222">
        <v>0.1</v>
      </c>
      <c r="R195" s="222"/>
      <c r="S195" s="222">
        <v>0.1</v>
      </c>
      <c r="T195" s="222">
        <v>0.48</v>
      </c>
      <c r="U195" s="222"/>
      <c r="V195" s="222">
        <v>0.48</v>
      </c>
      <c r="W195" s="227" t="s">
        <v>578</v>
      </c>
      <c r="X195" s="227" t="s">
        <v>579</v>
      </c>
      <c r="Y195" s="222" t="s">
        <v>578</v>
      </c>
      <c r="Z195" s="222" t="s">
        <v>579</v>
      </c>
      <c r="AA195" s="222"/>
      <c r="AB195" s="222"/>
    </row>
    <row r="196" ht="35" customHeight="1" spans="1:28">
      <c r="A196" s="72"/>
      <c r="B196" s="78" t="s">
        <v>605</v>
      </c>
      <c r="C196" s="79"/>
      <c r="D196" s="79"/>
      <c r="E196" s="80"/>
      <c r="F196" s="162"/>
      <c r="G196" s="149">
        <f>G197</f>
        <v>4200</v>
      </c>
      <c r="H196" s="149">
        <f>H197</f>
        <v>4200</v>
      </c>
      <c r="I196" s="149">
        <f>I197</f>
        <v>0</v>
      </c>
      <c r="J196" s="149"/>
      <c r="K196" s="134"/>
      <c r="L196" s="134"/>
      <c r="M196" s="134"/>
      <c r="N196" s="192"/>
      <c r="O196" s="134">
        <f>O197</f>
        <v>14</v>
      </c>
      <c r="P196" s="134">
        <f t="shared" ref="P196:V196" si="23">P197</f>
        <v>10</v>
      </c>
      <c r="Q196" s="134">
        <f t="shared" si="23"/>
        <v>4.76</v>
      </c>
      <c r="R196" s="134">
        <f t="shared" si="23"/>
        <v>1.55</v>
      </c>
      <c r="S196" s="134">
        <f t="shared" si="23"/>
        <v>3.21</v>
      </c>
      <c r="T196" s="134">
        <f t="shared" si="23"/>
        <v>19.06</v>
      </c>
      <c r="U196" s="134">
        <f t="shared" si="23"/>
        <v>19.06</v>
      </c>
      <c r="V196" s="134">
        <f t="shared" si="23"/>
        <v>0</v>
      </c>
      <c r="W196" s="202"/>
      <c r="X196" s="134"/>
      <c r="Y196" s="134"/>
      <c r="Z196" s="134"/>
      <c r="AA196" s="134"/>
      <c r="AB196" s="134"/>
    </row>
    <row r="197" s="52" customFormat="1" ht="327" customHeight="1" spans="1:243">
      <c r="A197" s="228">
        <v>13</v>
      </c>
      <c r="B197" s="157" t="s">
        <v>606</v>
      </c>
      <c r="C197" s="157" t="s">
        <v>122</v>
      </c>
      <c r="D197" s="157" t="s">
        <v>510</v>
      </c>
      <c r="E197" s="157" t="s">
        <v>607</v>
      </c>
      <c r="F197" s="108" t="s">
        <v>608</v>
      </c>
      <c r="G197" s="157">
        <v>4200</v>
      </c>
      <c r="H197" s="157">
        <v>4200</v>
      </c>
      <c r="I197" s="157"/>
      <c r="J197" s="157" t="s">
        <v>609</v>
      </c>
      <c r="K197" s="157" t="s">
        <v>610</v>
      </c>
      <c r="L197" s="157" t="s">
        <v>61</v>
      </c>
      <c r="M197" s="157"/>
      <c r="N197" s="157"/>
      <c r="O197" s="157">
        <v>14</v>
      </c>
      <c r="P197" s="157">
        <v>10</v>
      </c>
      <c r="Q197" s="157">
        <f>R197+S197</f>
        <v>4.76</v>
      </c>
      <c r="R197" s="157">
        <v>1.55</v>
      </c>
      <c r="S197" s="157">
        <v>3.21</v>
      </c>
      <c r="T197" s="157">
        <f>U197</f>
        <v>19.06</v>
      </c>
      <c r="U197" s="137">
        <v>19.06</v>
      </c>
      <c r="V197" s="253"/>
      <c r="W197" s="157" t="s">
        <v>394</v>
      </c>
      <c r="X197" s="157" t="s">
        <v>611</v>
      </c>
      <c r="Y197" s="157" t="s">
        <v>598</v>
      </c>
      <c r="Z197" s="253"/>
      <c r="AA197" s="253"/>
      <c r="AB197" s="253"/>
      <c r="AC197" s="258"/>
      <c r="AD197" s="258"/>
      <c r="AE197" s="258"/>
      <c r="AF197" s="258"/>
      <c r="AG197" s="258"/>
      <c r="AH197" s="258"/>
      <c r="AI197" s="258"/>
      <c r="AJ197" s="258"/>
      <c r="AK197" s="258"/>
      <c r="AL197" s="258"/>
      <c r="AM197" s="258"/>
      <c r="AN197" s="258"/>
      <c r="AO197" s="258"/>
      <c r="AP197" s="258"/>
      <c r="AQ197" s="258"/>
      <c r="AR197" s="258"/>
      <c r="AS197" s="258"/>
      <c r="AT197" s="258"/>
      <c r="AU197" s="258"/>
      <c r="AV197" s="258"/>
      <c r="AW197" s="258"/>
      <c r="AX197" s="258"/>
      <c r="AY197" s="258"/>
      <c r="AZ197" s="258"/>
      <c r="BA197" s="258"/>
      <c r="BB197" s="258"/>
      <c r="BC197" s="258"/>
      <c r="BD197" s="258"/>
      <c r="BE197" s="258"/>
      <c r="BF197" s="258"/>
      <c r="BG197" s="258"/>
      <c r="BH197" s="258"/>
      <c r="BI197" s="258"/>
      <c r="BJ197" s="258"/>
      <c r="BK197" s="258"/>
      <c r="BL197" s="258"/>
      <c r="BM197" s="258"/>
      <c r="BN197" s="258"/>
      <c r="BO197" s="258"/>
      <c r="BP197" s="258"/>
      <c r="BQ197" s="258"/>
      <c r="BR197" s="258"/>
      <c r="BS197" s="258"/>
      <c r="BT197" s="258"/>
      <c r="BU197" s="258"/>
      <c r="BV197" s="258"/>
      <c r="BW197" s="258"/>
      <c r="BX197" s="258"/>
      <c r="BY197" s="258"/>
      <c r="BZ197" s="258"/>
      <c r="CA197" s="258"/>
      <c r="CB197" s="258"/>
      <c r="CC197" s="258"/>
      <c r="CD197" s="258"/>
      <c r="CE197" s="258"/>
      <c r="CF197" s="258"/>
      <c r="CG197" s="258"/>
      <c r="CH197" s="258"/>
      <c r="CI197" s="258"/>
      <c r="CJ197" s="258"/>
      <c r="CK197" s="258"/>
      <c r="CL197" s="258"/>
      <c r="CM197" s="258"/>
      <c r="CN197" s="258"/>
      <c r="CO197" s="258"/>
      <c r="CP197" s="258"/>
      <c r="CQ197" s="258"/>
      <c r="CR197" s="258"/>
      <c r="CS197" s="258"/>
      <c r="CT197" s="258"/>
      <c r="CU197" s="258"/>
      <c r="CV197" s="258"/>
      <c r="CW197" s="258"/>
      <c r="CX197" s="258"/>
      <c r="CY197" s="258"/>
      <c r="CZ197" s="258"/>
      <c r="DA197" s="258"/>
      <c r="DB197" s="258"/>
      <c r="DC197" s="258"/>
      <c r="DD197" s="258"/>
      <c r="DE197" s="258"/>
      <c r="DF197" s="258"/>
      <c r="DG197" s="258"/>
      <c r="DH197" s="258"/>
      <c r="DI197" s="258"/>
      <c r="DJ197" s="258"/>
      <c r="DK197" s="258"/>
      <c r="DL197" s="258"/>
      <c r="DM197" s="258"/>
      <c r="DN197" s="258"/>
      <c r="DO197" s="258"/>
      <c r="DP197" s="258"/>
      <c r="DQ197" s="258"/>
      <c r="DR197" s="258"/>
      <c r="DS197" s="258"/>
      <c r="DT197" s="258"/>
      <c r="DU197" s="258"/>
      <c r="DV197" s="258"/>
      <c r="DW197" s="258"/>
      <c r="DX197" s="258"/>
      <c r="DY197" s="258"/>
      <c r="DZ197" s="258"/>
      <c r="EA197" s="258"/>
      <c r="EB197" s="258"/>
      <c r="EC197" s="258"/>
      <c r="ED197" s="258"/>
      <c r="EE197" s="258"/>
      <c r="EF197" s="258"/>
      <c r="EG197" s="258"/>
      <c r="EH197" s="258"/>
      <c r="EI197" s="258"/>
      <c r="EJ197" s="258"/>
      <c r="EK197" s="258"/>
      <c r="EL197" s="258"/>
      <c r="EM197" s="258"/>
      <c r="EN197" s="258"/>
      <c r="EO197" s="258"/>
      <c r="EP197" s="258"/>
      <c r="EQ197" s="258"/>
      <c r="ER197" s="258"/>
      <c r="ES197" s="258"/>
      <c r="ET197" s="258"/>
      <c r="EU197" s="258"/>
      <c r="EV197" s="258"/>
      <c r="EW197" s="258"/>
      <c r="EX197" s="258"/>
      <c r="EY197" s="258"/>
      <c r="EZ197" s="258"/>
      <c r="FA197" s="258"/>
      <c r="FB197" s="258"/>
      <c r="FC197" s="258"/>
      <c r="FD197" s="258"/>
      <c r="FE197" s="258"/>
      <c r="FF197" s="258"/>
      <c r="FG197" s="258"/>
      <c r="FH197" s="258"/>
      <c r="FI197" s="258"/>
      <c r="FJ197" s="258"/>
      <c r="FK197" s="258"/>
      <c r="FL197" s="258"/>
      <c r="FM197" s="258"/>
      <c r="FN197" s="258"/>
      <c r="FO197" s="258"/>
      <c r="FP197" s="258"/>
      <c r="FQ197" s="258"/>
      <c r="FR197" s="258"/>
      <c r="FS197" s="258"/>
      <c r="FT197" s="258"/>
      <c r="FU197" s="258"/>
      <c r="FV197" s="258"/>
      <c r="FW197" s="258"/>
      <c r="FX197" s="258"/>
      <c r="FY197" s="258"/>
      <c r="FZ197" s="258"/>
      <c r="GA197" s="258"/>
      <c r="GB197" s="258"/>
      <c r="GC197" s="258"/>
      <c r="GD197" s="258"/>
      <c r="GE197" s="258"/>
      <c r="GF197" s="258"/>
      <c r="GG197" s="258"/>
      <c r="GH197" s="258"/>
      <c r="GI197" s="258"/>
      <c r="GJ197" s="258"/>
      <c r="GK197" s="258"/>
      <c r="GL197" s="258"/>
      <c r="GM197" s="258"/>
      <c r="GN197" s="258"/>
      <c r="GO197" s="258"/>
      <c r="GP197" s="258"/>
      <c r="GQ197" s="258"/>
      <c r="GR197" s="258"/>
      <c r="GS197" s="258"/>
      <c r="GT197" s="258"/>
      <c r="GU197" s="258"/>
      <c r="GV197" s="258"/>
      <c r="GW197" s="258"/>
      <c r="GX197" s="258"/>
      <c r="GY197" s="258"/>
      <c r="GZ197" s="258"/>
      <c r="HA197" s="258"/>
      <c r="HB197" s="258"/>
      <c r="HC197" s="258"/>
      <c r="HD197" s="258"/>
      <c r="HE197" s="258"/>
      <c r="HF197" s="258"/>
      <c r="HG197" s="258"/>
      <c r="HH197" s="258"/>
      <c r="HI197" s="258"/>
      <c r="HJ197" s="258"/>
      <c r="HK197" s="258"/>
      <c r="HL197" s="258"/>
      <c r="HM197" s="258"/>
      <c r="HN197" s="258"/>
      <c r="HO197" s="258"/>
      <c r="HP197" s="258"/>
      <c r="HQ197" s="258"/>
      <c r="HR197" s="258"/>
      <c r="HS197" s="258"/>
      <c r="HT197" s="258"/>
      <c r="HU197" s="258"/>
      <c r="HV197" s="258"/>
      <c r="HW197" s="258"/>
      <c r="HX197" s="258"/>
      <c r="HY197" s="258"/>
      <c r="HZ197" s="258"/>
      <c r="IA197" s="258"/>
      <c r="IB197" s="258"/>
      <c r="IC197" s="258"/>
      <c r="ID197" s="258"/>
      <c r="IE197" s="258"/>
      <c r="IF197" s="258"/>
      <c r="IG197" s="258"/>
      <c r="IH197" s="258"/>
      <c r="II197" s="258"/>
    </row>
    <row r="198" ht="39" customHeight="1" spans="1:28">
      <c r="A198" s="72"/>
      <c r="B198" s="78" t="s">
        <v>612</v>
      </c>
      <c r="C198" s="79"/>
      <c r="D198" s="79"/>
      <c r="E198" s="80"/>
      <c r="F198" s="162"/>
      <c r="G198" s="134">
        <f>G199</f>
        <v>189.02</v>
      </c>
      <c r="H198" s="134">
        <f>H199</f>
        <v>163.77</v>
      </c>
      <c r="I198" s="134">
        <f>I199</f>
        <v>25.25</v>
      </c>
      <c r="J198" s="134">
        <f>J199</f>
        <v>0</v>
      </c>
      <c r="K198" s="134">
        <f>K199</f>
        <v>0</v>
      </c>
      <c r="L198" s="134"/>
      <c r="M198" s="134"/>
      <c r="N198" s="192"/>
      <c r="O198" s="134">
        <f>O199</f>
        <v>62</v>
      </c>
      <c r="P198" s="134">
        <f t="shared" ref="P198:V198" si="24">P199</f>
        <v>54</v>
      </c>
      <c r="Q198" s="134">
        <f t="shared" si="24"/>
        <v>0.0218</v>
      </c>
      <c r="R198" s="134">
        <f t="shared" si="24"/>
        <v>0.0141</v>
      </c>
      <c r="S198" s="134">
        <f t="shared" si="24"/>
        <v>0.0077</v>
      </c>
      <c r="T198" s="134">
        <f t="shared" si="24"/>
        <v>0.0872</v>
      </c>
      <c r="U198" s="134">
        <f t="shared" si="24"/>
        <v>0.0564</v>
      </c>
      <c r="V198" s="134">
        <f t="shared" si="24"/>
        <v>0.0308</v>
      </c>
      <c r="W198" s="202"/>
      <c r="X198" s="134"/>
      <c r="Y198" s="134"/>
      <c r="Z198" s="134"/>
      <c r="AA198" s="134"/>
      <c r="AB198" s="134"/>
    </row>
    <row r="199" s="49" customFormat="1" ht="125" customHeight="1" spans="1:28">
      <c r="A199" s="89">
        <v>14</v>
      </c>
      <c r="B199" s="219" t="s">
        <v>613</v>
      </c>
      <c r="C199" s="90" t="s">
        <v>122</v>
      </c>
      <c r="D199" s="90" t="s">
        <v>614</v>
      </c>
      <c r="E199" s="90" t="s">
        <v>615</v>
      </c>
      <c r="F199" s="165" t="s">
        <v>616</v>
      </c>
      <c r="G199" s="90">
        <f>H199+I199</f>
        <v>189.02</v>
      </c>
      <c r="H199" s="90">
        <v>163.77</v>
      </c>
      <c r="I199" s="90">
        <v>25.25</v>
      </c>
      <c r="J199" s="90">
        <v>0</v>
      </c>
      <c r="K199" s="90">
        <v>0</v>
      </c>
      <c r="L199" s="90" t="s">
        <v>617</v>
      </c>
      <c r="M199" s="90" t="s">
        <v>618</v>
      </c>
      <c r="N199" s="165"/>
      <c r="O199" s="90">
        <v>62</v>
      </c>
      <c r="P199" s="90">
        <v>54</v>
      </c>
      <c r="Q199" s="90">
        <f>R199+S199</f>
        <v>0.0218</v>
      </c>
      <c r="R199" s="90">
        <v>0.0141</v>
      </c>
      <c r="S199" s="90">
        <v>0.0077</v>
      </c>
      <c r="T199" s="90">
        <f>U199+V199</f>
        <v>0.0872</v>
      </c>
      <c r="U199" s="90">
        <v>0.0564</v>
      </c>
      <c r="V199" s="90">
        <v>0.0308</v>
      </c>
      <c r="W199" s="226" t="s">
        <v>619</v>
      </c>
      <c r="X199" s="90" t="s">
        <v>620</v>
      </c>
      <c r="Y199" s="90" t="s">
        <v>621</v>
      </c>
      <c r="Z199" s="90" t="s">
        <v>622</v>
      </c>
      <c r="AA199" s="90"/>
      <c r="AB199" s="90"/>
    </row>
    <row r="200" s="57" customFormat="1" ht="39" customHeight="1" spans="1:28">
      <c r="A200" s="72"/>
      <c r="B200" s="78" t="s">
        <v>623</v>
      </c>
      <c r="C200" s="79"/>
      <c r="D200" s="79"/>
      <c r="E200" s="80"/>
      <c r="F200" s="162"/>
      <c r="G200" s="149">
        <f>SUM(G201:G203)</f>
        <v>888</v>
      </c>
      <c r="H200" s="149">
        <f>SUM(H201:H203)</f>
        <v>696</v>
      </c>
      <c r="I200" s="149">
        <f>SUM(I201:I203)</f>
        <v>192</v>
      </c>
      <c r="J200" s="134"/>
      <c r="K200" s="134"/>
      <c r="L200" s="134"/>
      <c r="M200" s="134"/>
      <c r="N200" s="192"/>
      <c r="O200" s="134">
        <f>SUM(O201:O203)</f>
        <v>9</v>
      </c>
      <c r="P200" s="134">
        <f t="shared" ref="P200:V200" si="25">SUM(P201:P203)</f>
        <v>0</v>
      </c>
      <c r="Q200" s="134">
        <f t="shared" si="25"/>
        <v>0.028</v>
      </c>
      <c r="R200" s="134">
        <f t="shared" si="25"/>
        <v>0.028</v>
      </c>
      <c r="S200" s="134">
        <f t="shared" si="25"/>
        <v>0</v>
      </c>
      <c r="T200" s="134">
        <f t="shared" si="25"/>
        <v>0.1008</v>
      </c>
      <c r="U200" s="134">
        <f t="shared" si="25"/>
        <v>0.1008</v>
      </c>
      <c r="V200" s="134">
        <f t="shared" si="25"/>
        <v>0</v>
      </c>
      <c r="W200" s="202"/>
      <c r="X200" s="134"/>
      <c r="Y200" s="134"/>
      <c r="Z200" s="134"/>
      <c r="AA200" s="134"/>
      <c r="AB200" s="134"/>
    </row>
    <row r="201" s="58" customFormat="1" ht="88" customHeight="1" spans="1:28">
      <c r="A201" s="89">
        <v>15</v>
      </c>
      <c r="B201" s="157" t="s">
        <v>624</v>
      </c>
      <c r="C201" s="157" t="s">
        <v>122</v>
      </c>
      <c r="D201" s="157" t="s">
        <v>510</v>
      </c>
      <c r="E201" s="157" t="s">
        <v>625</v>
      </c>
      <c r="F201" s="108" t="s">
        <v>626</v>
      </c>
      <c r="G201" s="94">
        <f>H201</f>
        <v>300</v>
      </c>
      <c r="H201" s="90">
        <v>300</v>
      </c>
      <c r="I201" s="90"/>
      <c r="J201" s="90"/>
      <c r="K201" s="90"/>
      <c r="L201" s="90" t="s">
        <v>13</v>
      </c>
      <c r="M201" s="165" t="s">
        <v>627</v>
      </c>
      <c r="N201" s="165" t="s">
        <v>628</v>
      </c>
      <c r="O201" s="90">
        <v>1</v>
      </c>
      <c r="P201" s="90"/>
      <c r="Q201" s="90">
        <f>R201</f>
        <v>0.0209</v>
      </c>
      <c r="R201" s="90">
        <v>0.0209</v>
      </c>
      <c r="S201" s="90"/>
      <c r="T201" s="90">
        <f>U201</f>
        <v>0.0708</v>
      </c>
      <c r="U201" s="225">
        <v>0.0708</v>
      </c>
      <c r="V201" s="90"/>
      <c r="W201" s="90" t="s">
        <v>629</v>
      </c>
      <c r="X201" s="90" t="s">
        <v>630</v>
      </c>
      <c r="Y201" s="90" t="s">
        <v>631</v>
      </c>
      <c r="Z201" s="90"/>
      <c r="AA201" s="90"/>
      <c r="AB201" s="90"/>
    </row>
    <row r="202" s="59" customFormat="1" ht="132" customHeight="1" spans="1:28">
      <c r="A202" s="229">
        <v>16</v>
      </c>
      <c r="B202" s="230" t="s">
        <v>632</v>
      </c>
      <c r="C202" s="230" t="s">
        <v>633</v>
      </c>
      <c r="D202" s="230" t="s">
        <v>510</v>
      </c>
      <c r="E202" s="230" t="s">
        <v>170</v>
      </c>
      <c r="F202" s="231" t="s">
        <v>634</v>
      </c>
      <c r="G202" s="232">
        <f>H202+I202+J202+K202</f>
        <v>192</v>
      </c>
      <c r="H202" s="233"/>
      <c r="I202" s="248">
        <v>192</v>
      </c>
      <c r="J202" s="248"/>
      <c r="K202" s="248"/>
      <c r="L202" s="248" t="s">
        <v>61</v>
      </c>
      <c r="M202" s="249" t="s">
        <v>635</v>
      </c>
      <c r="N202" s="249" t="s">
        <v>628</v>
      </c>
      <c r="O202" s="248">
        <v>7</v>
      </c>
      <c r="P202" s="248"/>
      <c r="Q202" s="248">
        <f>R202</f>
        <v>0.0054</v>
      </c>
      <c r="R202" s="248">
        <v>0.0054</v>
      </c>
      <c r="S202" s="248"/>
      <c r="T202" s="248">
        <f>U202</f>
        <v>0.0258</v>
      </c>
      <c r="U202" s="254">
        <v>0.0258</v>
      </c>
      <c r="V202" s="248"/>
      <c r="W202" s="248" t="s">
        <v>629</v>
      </c>
      <c r="X202" s="248" t="s">
        <v>630</v>
      </c>
      <c r="Y202" s="248" t="s">
        <v>636</v>
      </c>
      <c r="Z202" s="248" t="s">
        <v>637</v>
      </c>
      <c r="AA202" s="248"/>
      <c r="AB202" s="248"/>
    </row>
    <row r="203" s="58" customFormat="1" ht="88" customHeight="1" spans="1:28">
      <c r="A203" s="89">
        <v>17</v>
      </c>
      <c r="B203" s="157" t="s">
        <v>638</v>
      </c>
      <c r="C203" s="157" t="s">
        <v>122</v>
      </c>
      <c r="D203" s="157" t="s">
        <v>510</v>
      </c>
      <c r="E203" s="157" t="s">
        <v>639</v>
      </c>
      <c r="F203" s="108" t="s">
        <v>640</v>
      </c>
      <c r="G203" s="94">
        <f>H203</f>
        <v>396</v>
      </c>
      <c r="H203" s="90">
        <v>396</v>
      </c>
      <c r="I203" s="90"/>
      <c r="J203" s="90"/>
      <c r="K203" s="90"/>
      <c r="L203" s="90" t="s">
        <v>13</v>
      </c>
      <c r="M203" s="165" t="s">
        <v>641</v>
      </c>
      <c r="N203" s="165" t="s">
        <v>628</v>
      </c>
      <c r="O203" s="90">
        <v>1</v>
      </c>
      <c r="P203" s="90"/>
      <c r="Q203" s="90">
        <f>R203</f>
        <v>0.0017</v>
      </c>
      <c r="R203" s="90">
        <v>0.0017</v>
      </c>
      <c r="S203" s="90"/>
      <c r="T203" s="90">
        <f>U203</f>
        <v>0.0042</v>
      </c>
      <c r="U203" s="225">
        <v>0.0042</v>
      </c>
      <c r="V203" s="90"/>
      <c r="W203" s="90" t="s">
        <v>629</v>
      </c>
      <c r="X203" s="90" t="s">
        <v>630</v>
      </c>
      <c r="Y203" s="90" t="s">
        <v>642</v>
      </c>
      <c r="Z203" s="90"/>
      <c r="AA203" s="90"/>
      <c r="AB203" s="90"/>
    </row>
    <row r="204" s="57" customFormat="1" ht="39" customHeight="1" spans="1:28">
      <c r="A204" s="72"/>
      <c r="B204" s="78" t="s">
        <v>643</v>
      </c>
      <c r="C204" s="79"/>
      <c r="D204" s="79"/>
      <c r="E204" s="80"/>
      <c r="F204" s="162"/>
      <c r="G204" s="149">
        <f>G205</f>
        <v>345</v>
      </c>
      <c r="H204" s="149">
        <f>H205</f>
        <v>345</v>
      </c>
      <c r="I204" s="134"/>
      <c r="J204" s="134"/>
      <c r="K204" s="134"/>
      <c r="L204" s="134"/>
      <c r="M204" s="134"/>
      <c r="N204" s="192"/>
      <c r="O204" s="134">
        <f>O205</f>
        <v>130</v>
      </c>
      <c r="P204" s="134">
        <f t="shared" ref="P204:V204" si="26">P205</f>
        <v>154</v>
      </c>
      <c r="Q204" s="134">
        <f t="shared" si="26"/>
        <v>1.009</v>
      </c>
      <c r="R204" s="134">
        <f t="shared" si="26"/>
        <v>1.009</v>
      </c>
      <c r="S204" s="134">
        <f t="shared" si="26"/>
        <v>0</v>
      </c>
      <c r="T204" s="134">
        <f t="shared" si="26"/>
        <v>4.8825</v>
      </c>
      <c r="U204" s="134">
        <f t="shared" si="26"/>
        <v>4.8825</v>
      </c>
      <c r="V204" s="134">
        <f t="shared" si="26"/>
        <v>0</v>
      </c>
      <c r="W204" s="134"/>
      <c r="X204" s="134"/>
      <c r="Y204" s="134"/>
      <c r="Z204" s="134"/>
      <c r="AA204" s="134"/>
      <c r="AB204" s="134"/>
    </row>
    <row r="205" s="58" customFormat="1" ht="54" customHeight="1" spans="1:28">
      <c r="A205" s="89">
        <v>18</v>
      </c>
      <c r="B205" s="157" t="s">
        <v>644</v>
      </c>
      <c r="C205" s="157" t="s">
        <v>122</v>
      </c>
      <c r="D205" s="157" t="s">
        <v>408</v>
      </c>
      <c r="E205" s="157" t="s">
        <v>389</v>
      </c>
      <c r="F205" s="108" t="s">
        <v>644</v>
      </c>
      <c r="G205" s="94">
        <v>345</v>
      </c>
      <c r="H205" s="90">
        <v>345</v>
      </c>
      <c r="I205" s="90"/>
      <c r="J205" s="90"/>
      <c r="K205" s="90"/>
      <c r="L205" s="90" t="s">
        <v>13</v>
      </c>
      <c r="M205" s="157" t="s">
        <v>645</v>
      </c>
      <c r="N205" s="157" t="s">
        <v>645</v>
      </c>
      <c r="O205" s="250">
        <v>130</v>
      </c>
      <c r="P205" s="90">
        <v>154</v>
      </c>
      <c r="Q205" s="90">
        <f>R205</f>
        <v>1.009</v>
      </c>
      <c r="R205" s="90">
        <v>1.009</v>
      </c>
      <c r="S205" s="90"/>
      <c r="T205" s="90">
        <f>U205</f>
        <v>4.8825</v>
      </c>
      <c r="U205" s="225">
        <v>4.8825</v>
      </c>
      <c r="V205" s="90"/>
      <c r="W205" s="90" t="s">
        <v>646</v>
      </c>
      <c r="X205" s="90" t="s">
        <v>630</v>
      </c>
      <c r="Y205" s="90" t="s">
        <v>647</v>
      </c>
      <c r="Z205" s="90" t="s">
        <v>630</v>
      </c>
      <c r="AA205" s="90"/>
      <c r="AB205" s="90"/>
    </row>
    <row r="206" s="57" customFormat="1" ht="39" customHeight="1" spans="1:28">
      <c r="A206" s="72"/>
      <c r="B206" s="78" t="s">
        <v>648</v>
      </c>
      <c r="C206" s="79"/>
      <c r="D206" s="79"/>
      <c r="E206" s="80"/>
      <c r="F206" s="162"/>
      <c r="G206" s="234">
        <f>G207+G208</f>
        <v>5898</v>
      </c>
      <c r="H206" s="234">
        <f>H207+H208</f>
        <v>5479.25</v>
      </c>
      <c r="I206" s="234">
        <f>I207+I208</f>
        <v>418.75</v>
      </c>
      <c r="J206" s="234"/>
      <c r="K206" s="149"/>
      <c r="L206" s="134"/>
      <c r="M206" s="134"/>
      <c r="N206" s="192"/>
      <c r="O206" s="134"/>
      <c r="P206" s="134">
        <f>P207</f>
        <v>1</v>
      </c>
      <c r="Q206" s="134">
        <f t="shared" ref="Q206:V206" si="27">Q207</f>
        <v>0.001</v>
      </c>
      <c r="R206" s="134">
        <f t="shared" si="27"/>
        <v>0</v>
      </c>
      <c r="S206" s="134">
        <f t="shared" si="27"/>
        <v>0.001</v>
      </c>
      <c r="T206" s="134">
        <f t="shared" si="27"/>
        <v>0.003</v>
      </c>
      <c r="U206" s="134">
        <f t="shared" si="27"/>
        <v>0</v>
      </c>
      <c r="V206" s="134">
        <f t="shared" si="27"/>
        <v>0.003</v>
      </c>
      <c r="W206" s="202"/>
      <c r="X206" s="134"/>
      <c r="Y206" s="134"/>
      <c r="Z206" s="134"/>
      <c r="AA206" s="134"/>
      <c r="AB206" s="134"/>
    </row>
    <row r="207" s="60" customFormat="1" ht="101.25" spans="1:28">
      <c r="A207" s="90">
        <v>19</v>
      </c>
      <c r="B207" s="157" t="s">
        <v>649</v>
      </c>
      <c r="C207" s="157" t="s">
        <v>252</v>
      </c>
      <c r="D207" s="157" t="s">
        <v>650</v>
      </c>
      <c r="E207" s="157" t="s">
        <v>461</v>
      </c>
      <c r="F207" s="108" t="s">
        <v>651</v>
      </c>
      <c r="G207" s="157">
        <v>98</v>
      </c>
      <c r="H207" s="157">
        <v>98</v>
      </c>
      <c r="I207" s="90"/>
      <c r="J207" s="90"/>
      <c r="K207" s="90"/>
      <c r="L207" s="90" t="s">
        <v>13</v>
      </c>
      <c r="M207" s="157" t="s">
        <v>652</v>
      </c>
      <c r="N207" s="157" t="s">
        <v>652</v>
      </c>
      <c r="O207" s="157"/>
      <c r="P207" s="157">
        <v>1</v>
      </c>
      <c r="Q207" s="157">
        <v>0.001</v>
      </c>
      <c r="R207" s="157"/>
      <c r="S207" s="157">
        <v>0.001</v>
      </c>
      <c r="T207" s="157">
        <v>0.003</v>
      </c>
      <c r="U207" s="137"/>
      <c r="V207" s="157">
        <v>0.003</v>
      </c>
      <c r="W207" s="157" t="s">
        <v>578</v>
      </c>
      <c r="X207" s="157" t="s">
        <v>579</v>
      </c>
      <c r="Y207" s="157" t="s">
        <v>653</v>
      </c>
      <c r="Z207" s="157" t="s">
        <v>654</v>
      </c>
      <c r="AA207" s="90"/>
      <c r="AB207" s="90"/>
    </row>
    <row r="208" s="61" customFormat="1" ht="48" customHeight="1" spans="1:28">
      <c r="A208" s="11"/>
      <c r="B208" s="235" t="s">
        <v>655</v>
      </c>
      <c r="C208" s="236"/>
      <c r="D208" s="236"/>
      <c r="E208" s="237"/>
      <c r="F208" s="238"/>
      <c r="G208" s="239">
        <f>SUM(G209:G226)</f>
        <v>5800</v>
      </c>
      <c r="H208" s="239">
        <f>SUM(H209:H226)</f>
        <v>5381.25</v>
      </c>
      <c r="I208" s="239">
        <f>SUM(I209:I226)</f>
        <v>418.75</v>
      </c>
      <c r="J208" s="239">
        <f>SUM(J209:J226)</f>
        <v>0</v>
      </c>
      <c r="K208" s="239">
        <f>SUM(K209:K226)</f>
        <v>0</v>
      </c>
      <c r="L208" s="239"/>
      <c r="M208" s="239"/>
      <c r="N208" s="239"/>
      <c r="O208" s="239">
        <f>SUM(O209:O226)</f>
        <v>18</v>
      </c>
      <c r="P208" s="239">
        <f t="shared" ref="P208:V208" si="28">SUM(P209:P226)</f>
        <v>0</v>
      </c>
      <c r="Q208" s="239">
        <f t="shared" si="28"/>
        <v>0.06</v>
      </c>
      <c r="R208" s="239">
        <f t="shared" si="28"/>
        <v>0.06</v>
      </c>
      <c r="S208" s="239">
        <f t="shared" si="28"/>
        <v>0</v>
      </c>
      <c r="T208" s="239">
        <f t="shared" si="28"/>
        <v>0.2282</v>
      </c>
      <c r="U208" s="239">
        <f t="shared" si="28"/>
        <v>0.2282</v>
      </c>
      <c r="V208" s="239"/>
      <c r="W208" s="239"/>
      <c r="X208" s="239"/>
      <c r="Y208" s="239"/>
      <c r="Z208" s="239"/>
      <c r="AA208" s="11"/>
      <c r="AB208" s="11"/>
    </row>
    <row r="209" s="62" customFormat="1" ht="69" customHeight="1" spans="1:28">
      <c r="A209" s="90">
        <v>20</v>
      </c>
      <c r="B209" s="157" t="s">
        <v>656</v>
      </c>
      <c r="C209" s="157" t="s">
        <v>122</v>
      </c>
      <c r="D209" s="157" t="s">
        <v>657</v>
      </c>
      <c r="E209" s="157" t="s">
        <v>658</v>
      </c>
      <c r="F209" s="108" t="s">
        <v>659</v>
      </c>
      <c r="G209" s="157">
        <v>887.46</v>
      </c>
      <c r="H209" s="240">
        <f>G209-I209</f>
        <v>468.71</v>
      </c>
      <c r="I209" s="251">
        <v>418.75</v>
      </c>
      <c r="J209" s="90"/>
      <c r="K209" s="90"/>
      <c r="L209" s="90" t="s">
        <v>391</v>
      </c>
      <c r="M209" s="157" t="s">
        <v>660</v>
      </c>
      <c r="N209" s="157" t="s">
        <v>660</v>
      </c>
      <c r="O209" s="157">
        <v>1</v>
      </c>
      <c r="P209" s="157"/>
      <c r="Q209" s="157">
        <f>R209</f>
        <v>0.0088</v>
      </c>
      <c r="R209" s="157">
        <v>0.0088</v>
      </c>
      <c r="S209" s="157"/>
      <c r="T209" s="157">
        <f>U209</f>
        <v>0.0282</v>
      </c>
      <c r="U209" s="137">
        <v>0.0282</v>
      </c>
      <c r="V209" s="255"/>
      <c r="W209" s="157" t="s">
        <v>661</v>
      </c>
      <c r="X209" s="157" t="s">
        <v>662</v>
      </c>
      <c r="Y209" s="157" t="s">
        <v>663</v>
      </c>
      <c r="Z209" s="157" t="s">
        <v>664</v>
      </c>
      <c r="AA209" s="90"/>
      <c r="AB209" s="90"/>
    </row>
    <row r="210" s="62" customFormat="1" ht="51" customHeight="1" spans="1:28">
      <c r="A210" s="241">
        <v>20</v>
      </c>
      <c r="B210" s="157" t="s">
        <v>665</v>
      </c>
      <c r="C210" s="157" t="s">
        <v>122</v>
      </c>
      <c r="D210" s="157" t="s">
        <v>657</v>
      </c>
      <c r="E210" s="157" t="s">
        <v>666</v>
      </c>
      <c r="F210" s="108" t="s">
        <v>667</v>
      </c>
      <c r="G210" s="157">
        <v>431.59</v>
      </c>
      <c r="H210" s="157">
        <v>431.59</v>
      </c>
      <c r="I210" s="90"/>
      <c r="J210" s="90"/>
      <c r="K210" s="90"/>
      <c r="L210" s="90" t="s">
        <v>13</v>
      </c>
      <c r="M210" s="157" t="s">
        <v>660</v>
      </c>
      <c r="N210" s="157" t="s">
        <v>660</v>
      </c>
      <c r="O210" s="157">
        <v>1</v>
      </c>
      <c r="P210" s="157"/>
      <c r="Q210" s="157">
        <f t="shared" ref="Q210:Q226" si="29">R210</f>
        <v>0.0062</v>
      </c>
      <c r="R210" s="157">
        <v>0.0062</v>
      </c>
      <c r="S210" s="157"/>
      <c r="T210" s="157">
        <f t="shared" ref="T210:T226" si="30">U210</f>
        <v>0.0226</v>
      </c>
      <c r="U210" s="137">
        <v>0.0226</v>
      </c>
      <c r="V210" s="255"/>
      <c r="W210" s="157" t="s">
        <v>661</v>
      </c>
      <c r="X210" s="157" t="s">
        <v>662</v>
      </c>
      <c r="Y210" s="157" t="s">
        <v>668</v>
      </c>
      <c r="Z210" s="90" t="s">
        <v>519</v>
      </c>
      <c r="AA210" s="90"/>
      <c r="AB210" s="90"/>
    </row>
    <row r="211" s="62" customFormat="1" ht="51" customHeight="1" spans="1:28">
      <c r="A211" s="242"/>
      <c r="B211" s="157" t="s">
        <v>669</v>
      </c>
      <c r="C211" s="157" t="s">
        <v>122</v>
      </c>
      <c r="D211" s="157" t="s">
        <v>657</v>
      </c>
      <c r="E211" s="157" t="s">
        <v>670</v>
      </c>
      <c r="F211" s="108" t="s">
        <v>671</v>
      </c>
      <c r="G211" s="157">
        <v>469.31</v>
      </c>
      <c r="H211" s="157">
        <v>469.31</v>
      </c>
      <c r="I211" s="90"/>
      <c r="J211" s="90"/>
      <c r="K211" s="90"/>
      <c r="L211" s="90" t="s">
        <v>13</v>
      </c>
      <c r="M211" s="157" t="s">
        <v>660</v>
      </c>
      <c r="N211" s="157" t="s">
        <v>660</v>
      </c>
      <c r="O211" s="157">
        <v>1</v>
      </c>
      <c r="P211" s="157"/>
      <c r="Q211" s="157">
        <f t="shared" si="29"/>
        <v>0.0059</v>
      </c>
      <c r="R211" s="157">
        <v>0.0059</v>
      </c>
      <c r="S211" s="157"/>
      <c r="T211" s="157">
        <f t="shared" si="30"/>
        <v>0.0226</v>
      </c>
      <c r="U211" s="137">
        <v>0.0226</v>
      </c>
      <c r="V211" s="255"/>
      <c r="W211" s="157" t="s">
        <v>661</v>
      </c>
      <c r="X211" s="157" t="s">
        <v>662</v>
      </c>
      <c r="Y211" s="157" t="s">
        <v>672</v>
      </c>
      <c r="Z211" s="157" t="s">
        <v>673</v>
      </c>
      <c r="AA211" s="90"/>
      <c r="AB211" s="90"/>
    </row>
    <row r="212" s="62" customFormat="1" ht="51" customHeight="1" spans="1:28">
      <c r="A212" s="242"/>
      <c r="B212" s="157" t="s">
        <v>674</v>
      </c>
      <c r="C212" s="157" t="s">
        <v>122</v>
      </c>
      <c r="D212" s="157" t="s">
        <v>657</v>
      </c>
      <c r="E212" s="157" t="s">
        <v>675</v>
      </c>
      <c r="F212" s="108" t="s">
        <v>676</v>
      </c>
      <c r="G212" s="157">
        <v>218.7</v>
      </c>
      <c r="H212" s="157">
        <v>218.7</v>
      </c>
      <c r="I212" s="90"/>
      <c r="J212" s="90"/>
      <c r="K212" s="90"/>
      <c r="L212" s="90" t="s">
        <v>13</v>
      </c>
      <c r="M212" s="157" t="s">
        <v>660</v>
      </c>
      <c r="N212" s="157" t="s">
        <v>660</v>
      </c>
      <c r="O212" s="157">
        <v>1</v>
      </c>
      <c r="P212" s="157"/>
      <c r="Q212" s="157">
        <f t="shared" si="29"/>
        <v>0.0023</v>
      </c>
      <c r="R212" s="157">
        <v>0.0023</v>
      </c>
      <c r="S212" s="157"/>
      <c r="T212" s="157">
        <f t="shared" si="30"/>
        <v>0.0096</v>
      </c>
      <c r="U212" s="137">
        <v>0.0096</v>
      </c>
      <c r="V212" s="255"/>
      <c r="W212" s="157" t="s">
        <v>661</v>
      </c>
      <c r="X212" s="157" t="s">
        <v>662</v>
      </c>
      <c r="Y212" s="157" t="s">
        <v>677</v>
      </c>
      <c r="Z212" s="157" t="s">
        <v>230</v>
      </c>
      <c r="AA212" s="90"/>
      <c r="AB212" s="90"/>
    </row>
    <row r="213" s="62" customFormat="1" ht="51" customHeight="1" spans="1:28">
      <c r="A213" s="242"/>
      <c r="B213" s="157" t="s">
        <v>678</v>
      </c>
      <c r="C213" s="157" t="s">
        <v>122</v>
      </c>
      <c r="D213" s="157" t="s">
        <v>657</v>
      </c>
      <c r="E213" s="157" t="s">
        <v>679</v>
      </c>
      <c r="F213" s="108" t="s">
        <v>680</v>
      </c>
      <c r="G213" s="157">
        <v>412.83</v>
      </c>
      <c r="H213" s="157">
        <v>412.83</v>
      </c>
      <c r="I213" s="90"/>
      <c r="J213" s="90"/>
      <c r="K213" s="90"/>
      <c r="L213" s="90" t="s">
        <v>13</v>
      </c>
      <c r="M213" s="157" t="s">
        <v>660</v>
      </c>
      <c r="N213" s="157" t="s">
        <v>660</v>
      </c>
      <c r="O213" s="157">
        <v>1</v>
      </c>
      <c r="P213" s="157"/>
      <c r="Q213" s="157">
        <f t="shared" si="29"/>
        <v>0.0031</v>
      </c>
      <c r="R213" s="157">
        <v>0.0031</v>
      </c>
      <c r="S213" s="157"/>
      <c r="T213" s="157">
        <f t="shared" si="30"/>
        <v>0.0134</v>
      </c>
      <c r="U213" s="137">
        <v>0.0134</v>
      </c>
      <c r="V213" s="255"/>
      <c r="W213" s="157" t="s">
        <v>661</v>
      </c>
      <c r="X213" s="157" t="s">
        <v>662</v>
      </c>
      <c r="Y213" s="157" t="s">
        <v>681</v>
      </c>
      <c r="Z213" s="157" t="s">
        <v>682</v>
      </c>
      <c r="AA213" s="90"/>
      <c r="AB213" s="90"/>
    </row>
    <row r="214" s="62" customFormat="1" ht="51" customHeight="1" spans="1:28">
      <c r="A214" s="242"/>
      <c r="B214" s="157" t="s">
        <v>683</v>
      </c>
      <c r="C214" s="157" t="s">
        <v>122</v>
      </c>
      <c r="D214" s="157" t="s">
        <v>657</v>
      </c>
      <c r="E214" s="157" t="s">
        <v>684</v>
      </c>
      <c r="F214" s="108" t="s">
        <v>685</v>
      </c>
      <c r="G214" s="157">
        <v>371.47</v>
      </c>
      <c r="H214" s="157">
        <v>371.47</v>
      </c>
      <c r="I214" s="90"/>
      <c r="J214" s="90"/>
      <c r="K214" s="90"/>
      <c r="L214" s="90" t="s">
        <v>13</v>
      </c>
      <c r="M214" s="157" t="s">
        <v>660</v>
      </c>
      <c r="N214" s="157" t="s">
        <v>660</v>
      </c>
      <c r="O214" s="157">
        <v>1</v>
      </c>
      <c r="P214" s="157"/>
      <c r="Q214" s="157">
        <f t="shared" si="29"/>
        <v>0.0031</v>
      </c>
      <c r="R214" s="157">
        <v>0.0031</v>
      </c>
      <c r="S214" s="157"/>
      <c r="T214" s="157">
        <f t="shared" si="30"/>
        <v>0.0104</v>
      </c>
      <c r="U214" s="137">
        <v>0.0104</v>
      </c>
      <c r="V214" s="255"/>
      <c r="W214" s="157" t="s">
        <v>661</v>
      </c>
      <c r="X214" s="157" t="s">
        <v>662</v>
      </c>
      <c r="Y214" s="157" t="s">
        <v>686</v>
      </c>
      <c r="Z214" s="157" t="s">
        <v>687</v>
      </c>
      <c r="AA214" s="90"/>
      <c r="AB214" s="90"/>
    </row>
    <row r="215" s="62" customFormat="1" ht="51" customHeight="1" spans="1:28">
      <c r="A215" s="242"/>
      <c r="B215" s="157" t="s">
        <v>688</v>
      </c>
      <c r="C215" s="157" t="s">
        <v>122</v>
      </c>
      <c r="D215" s="157" t="s">
        <v>657</v>
      </c>
      <c r="E215" s="157" t="s">
        <v>689</v>
      </c>
      <c r="F215" s="108" t="s">
        <v>690</v>
      </c>
      <c r="G215" s="157">
        <v>412.82</v>
      </c>
      <c r="H215" s="157">
        <v>412.82</v>
      </c>
      <c r="I215" s="90"/>
      <c r="J215" s="90"/>
      <c r="K215" s="90"/>
      <c r="L215" s="90" t="s">
        <v>13</v>
      </c>
      <c r="M215" s="157" t="s">
        <v>660</v>
      </c>
      <c r="N215" s="157" t="s">
        <v>660</v>
      </c>
      <c r="O215" s="157">
        <v>1</v>
      </c>
      <c r="P215" s="157"/>
      <c r="Q215" s="157">
        <f t="shared" si="29"/>
        <v>0.0024</v>
      </c>
      <c r="R215" s="157">
        <v>0.0024</v>
      </c>
      <c r="S215" s="157"/>
      <c r="T215" s="157">
        <f t="shared" si="30"/>
        <v>0.0106</v>
      </c>
      <c r="U215" s="137">
        <v>0.0106</v>
      </c>
      <c r="V215" s="255"/>
      <c r="W215" s="157" t="s">
        <v>661</v>
      </c>
      <c r="X215" s="157" t="s">
        <v>662</v>
      </c>
      <c r="Y215" s="157" t="s">
        <v>691</v>
      </c>
      <c r="Z215" s="157" t="s">
        <v>692</v>
      </c>
      <c r="AA215" s="90"/>
      <c r="AB215" s="90"/>
    </row>
    <row r="216" s="62" customFormat="1" ht="51" customHeight="1" spans="1:28">
      <c r="A216" s="242"/>
      <c r="B216" s="157" t="s">
        <v>693</v>
      </c>
      <c r="C216" s="157" t="s">
        <v>122</v>
      </c>
      <c r="D216" s="157" t="s">
        <v>657</v>
      </c>
      <c r="E216" s="157" t="s">
        <v>694</v>
      </c>
      <c r="F216" s="108" t="s">
        <v>695</v>
      </c>
      <c r="G216" s="157">
        <v>358.97</v>
      </c>
      <c r="H216" s="157">
        <v>358.97</v>
      </c>
      <c r="I216" s="90"/>
      <c r="J216" s="90"/>
      <c r="K216" s="90"/>
      <c r="L216" s="90" t="s">
        <v>13</v>
      </c>
      <c r="M216" s="157" t="s">
        <v>660</v>
      </c>
      <c r="N216" s="157" t="s">
        <v>660</v>
      </c>
      <c r="O216" s="157">
        <v>1</v>
      </c>
      <c r="P216" s="157"/>
      <c r="Q216" s="157">
        <f t="shared" si="29"/>
        <v>0.0018</v>
      </c>
      <c r="R216" s="157">
        <v>0.0018</v>
      </c>
      <c r="S216" s="157"/>
      <c r="T216" s="157">
        <f t="shared" si="30"/>
        <v>0.0061</v>
      </c>
      <c r="U216" s="137">
        <v>0.0061</v>
      </c>
      <c r="V216" s="255"/>
      <c r="W216" s="157" t="s">
        <v>661</v>
      </c>
      <c r="X216" s="157" t="s">
        <v>662</v>
      </c>
      <c r="Y216" s="157" t="s">
        <v>696</v>
      </c>
      <c r="Z216" s="157" t="s">
        <v>697</v>
      </c>
      <c r="AA216" s="90"/>
      <c r="AB216" s="90"/>
    </row>
    <row r="217" s="62" customFormat="1" ht="51" customHeight="1" spans="1:28">
      <c r="A217" s="242"/>
      <c r="B217" s="157" t="s">
        <v>698</v>
      </c>
      <c r="C217" s="157" t="s">
        <v>122</v>
      </c>
      <c r="D217" s="157" t="s">
        <v>657</v>
      </c>
      <c r="E217" s="157" t="s">
        <v>699</v>
      </c>
      <c r="F217" s="108" t="s">
        <v>700</v>
      </c>
      <c r="G217" s="157">
        <v>246.34</v>
      </c>
      <c r="H217" s="157">
        <v>246.34</v>
      </c>
      <c r="I217" s="90"/>
      <c r="J217" s="90"/>
      <c r="K217" s="90"/>
      <c r="L217" s="90" t="s">
        <v>13</v>
      </c>
      <c r="M217" s="157" t="s">
        <v>660</v>
      </c>
      <c r="N217" s="157" t="s">
        <v>660</v>
      </c>
      <c r="O217" s="157">
        <v>1</v>
      </c>
      <c r="P217" s="157"/>
      <c r="Q217" s="157">
        <f t="shared" si="29"/>
        <v>0.0032</v>
      </c>
      <c r="R217" s="157">
        <v>0.0032</v>
      </c>
      <c r="S217" s="157"/>
      <c r="T217" s="157">
        <f t="shared" si="30"/>
        <v>0.0132</v>
      </c>
      <c r="U217" s="137">
        <v>0.0132</v>
      </c>
      <c r="V217" s="255"/>
      <c r="W217" s="157" t="s">
        <v>661</v>
      </c>
      <c r="X217" s="157" t="s">
        <v>662</v>
      </c>
      <c r="Y217" s="157" t="s">
        <v>701</v>
      </c>
      <c r="Z217" s="157" t="s">
        <v>302</v>
      </c>
      <c r="AA217" s="90"/>
      <c r="AB217" s="90"/>
    </row>
    <row r="218" s="62" customFormat="1" ht="51" customHeight="1" spans="1:28">
      <c r="A218" s="242"/>
      <c r="B218" s="157" t="s">
        <v>702</v>
      </c>
      <c r="C218" s="157" t="s">
        <v>122</v>
      </c>
      <c r="D218" s="157" t="s">
        <v>657</v>
      </c>
      <c r="E218" s="157" t="s">
        <v>703</v>
      </c>
      <c r="F218" s="108" t="s">
        <v>704</v>
      </c>
      <c r="G218" s="157">
        <v>541.2</v>
      </c>
      <c r="H218" s="157">
        <v>541.2</v>
      </c>
      <c r="I218" s="90"/>
      <c r="J218" s="90"/>
      <c r="K218" s="90"/>
      <c r="L218" s="90" t="s">
        <v>13</v>
      </c>
      <c r="M218" s="157" t="s">
        <v>660</v>
      </c>
      <c r="N218" s="157" t="s">
        <v>660</v>
      </c>
      <c r="O218" s="157">
        <v>1</v>
      </c>
      <c r="P218" s="157"/>
      <c r="Q218" s="157">
        <f t="shared" si="29"/>
        <v>0.0086</v>
      </c>
      <c r="R218" s="157">
        <v>0.0086</v>
      </c>
      <c r="S218" s="157"/>
      <c r="T218" s="157">
        <f t="shared" si="30"/>
        <v>0.0368</v>
      </c>
      <c r="U218" s="137">
        <v>0.0368</v>
      </c>
      <c r="V218" s="255"/>
      <c r="W218" s="157" t="s">
        <v>661</v>
      </c>
      <c r="X218" s="157" t="s">
        <v>662</v>
      </c>
      <c r="Y218" s="157" t="s">
        <v>705</v>
      </c>
      <c r="Z218" s="157" t="s">
        <v>706</v>
      </c>
      <c r="AA218" s="90"/>
      <c r="AB218" s="90"/>
    </row>
    <row r="219" s="62" customFormat="1" ht="77" customHeight="1" spans="1:28">
      <c r="A219" s="242"/>
      <c r="B219" s="157" t="s">
        <v>707</v>
      </c>
      <c r="C219" s="157" t="s">
        <v>122</v>
      </c>
      <c r="D219" s="157" t="s">
        <v>657</v>
      </c>
      <c r="E219" s="157" t="s">
        <v>708</v>
      </c>
      <c r="F219" s="108" t="s">
        <v>709</v>
      </c>
      <c r="G219" s="157">
        <v>221.63</v>
      </c>
      <c r="H219" s="157">
        <v>221.63</v>
      </c>
      <c r="I219" s="90"/>
      <c r="J219" s="90"/>
      <c r="K219" s="90"/>
      <c r="L219" s="90" t="s">
        <v>13</v>
      </c>
      <c r="M219" s="157" t="s">
        <v>660</v>
      </c>
      <c r="N219" s="157" t="s">
        <v>660</v>
      </c>
      <c r="O219" s="157">
        <v>1</v>
      </c>
      <c r="P219" s="157"/>
      <c r="Q219" s="157">
        <f t="shared" si="29"/>
        <v>0.0022</v>
      </c>
      <c r="R219" s="157">
        <v>0.0022</v>
      </c>
      <c r="S219" s="157"/>
      <c r="T219" s="157">
        <f t="shared" si="30"/>
        <v>0.0075</v>
      </c>
      <c r="U219" s="137">
        <v>0.0075</v>
      </c>
      <c r="V219" s="255"/>
      <c r="W219" s="157" t="s">
        <v>661</v>
      </c>
      <c r="X219" s="157" t="s">
        <v>662</v>
      </c>
      <c r="Y219" s="157" t="s">
        <v>710</v>
      </c>
      <c r="Z219" s="90" t="s">
        <v>260</v>
      </c>
      <c r="AA219" s="90"/>
      <c r="AB219" s="90"/>
    </row>
    <row r="220" s="62" customFormat="1" ht="51" customHeight="1" spans="1:28">
      <c r="A220" s="242"/>
      <c r="B220" s="157" t="s">
        <v>711</v>
      </c>
      <c r="C220" s="157" t="s">
        <v>122</v>
      </c>
      <c r="D220" s="157" t="s">
        <v>657</v>
      </c>
      <c r="E220" s="157" t="s">
        <v>712</v>
      </c>
      <c r="F220" s="108" t="s">
        <v>713</v>
      </c>
      <c r="G220" s="157">
        <v>207.86</v>
      </c>
      <c r="H220" s="157">
        <f>G220</f>
        <v>207.86</v>
      </c>
      <c r="I220" s="90"/>
      <c r="J220" s="90"/>
      <c r="K220" s="90"/>
      <c r="L220" s="90" t="s">
        <v>13</v>
      </c>
      <c r="M220" s="157" t="s">
        <v>660</v>
      </c>
      <c r="N220" s="157" t="s">
        <v>660</v>
      </c>
      <c r="O220" s="157">
        <v>1</v>
      </c>
      <c r="P220" s="157"/>
      <c r="Q220" s="157">
        <f t="shared" si="29"/>
        <v>0.0017</v>
      </c>
      <c r="R220" s="157">
        <v>0.0017</v>
      </c>
      <c r="S220" s="157"/>
      <c r="T220" s="157">
        <f t="shared" si="30"/>
        <v>0.0083</v>
      </c>
      <c r="U220" s="137">
        <v>0.0083</v>
      </c>
      <c r="V220" s="255"/>
      <c r="W220" s="157" t="s">
        <v>661</v>
      </c>
      <c r="X220" s="157" t="s">
        <v>662</v>
      </c>
      <c r="Y220" s="157" t="s">
        <v>714</v>
      </c>
      <c r="Z220" s="157" t="s">
        <v>715</v>
      </c>
      <c r="AA220" s="90"/>
      <c r="AB220" s="90"/>
    </row>
    <row r="221" s="62" customFormat="1" ht="51" customHeight="1" spans="1:28">
      <c r="A221" s="242"/>
      <c r="B221" s="157" t="s">
        <v>716</v>
      </c>
      <c r="C221" s="157" t="s">
        <v>122</v>
      </c>
      <c r="D221" s="157" t="s">
        <v>657</v>
      </c>
      <c r="E221" s="157" t="s">
        <v>717</v>
      </c>
      <c r="F221" s="108" t="s">
        <v>718</v>
      </c>
      <c r="G221" s="157">
        <v>50.32</v>
      </c>
      <c r="H221" s="157">
        <f>G221-I221</f>
        <v>50.32</v>
      </c>
      <c r="I221" s="90"/>
      <c r="J221" s="90"/>
      <c r="K221" s="90"/>
      <c r="L221" s="90" t="s">
        <v>13</v>
      </c>
      <c r="M221" s="157" t="s">
        <v>660</v>
      </c>
      <c r="N221" s="157" t="s">
        <v>660</v>
      </c>
      <c r="O221" s="157">
        <v>1</v>
      </c>
      <c r="P221" s="157"/>
      <c r="Q221" s="157">
        <f t="shared" si="29"/>
        <v>0.0008</v>
      </c>
      <c r="R221" s="157">
        <v>0.0008</v>
      </c>
      <c r="S221" s="157"/>
      <c r="T221" s="157">
        <f t="shared" si="30"/>
        <v>0.0027</v>
      </c>
      <c r="U221" s="137">
        <v>0.0027</v>
      </c>
      <c r="V221" s="255"/>
      <c r="W221" s="157" t="s">
        <v>661</v>
      </c>
      <c r="X221" s="157" t="s">
        <v>662</v>
      </c>
      <c r="Y221" s="157" t="s">
        <v>719</v>
      </c>
      <c r="Z221" s="157" t="s">
        <v>720</v>
      </c>
      <c r="AA221" s="90"/>
      <c r="AB221" s="90"/>
    </row>
    <row r="222" s="62" customFormat="1" ht="51" customHeight="1" spans="1:28">
      <c r="A222" s="242"/>
      <c r="B222" s="157" t="s">
        <v>721</v>
      </c>
      <c r="C222" s="157" t="s">
        <v>122</v>
      </c>
      <c r="D222" s="157" t="s">
        <v>657</v>
      </c>
      <c r="E222" s="157" t="s">
        <v>722</v>
      </c>
      <c r="F222" s="108" t="s">
        <v>723</v>
      </c>
      <c r="G222" s="157">
        <v>295.19</v>
      </c>
      <c r="H222" s="157">
        <f>G222</f>
        <v>295.19</v>
      </c>
      <c r="I222" s="90"/>
      <c r="J222" s="90"/>
      <c r="K222" s="90"/>
      <c r="L222" s="90" t="s">
        <v>13</v>
      </c>
      <c r="M222" s="157" t="s">
        <v>660</v>
      </c>
      <c r="N222" s="157" t="s">
        <v>660</v>
      </c>
      <c r="O222" s="157">
        <v>1</v>
      </c>
      <c r="P222" s="157"/>
      <c r="Q222" s="157">
        <f t="shared" si="29"/>
        <v>0.0014</v>
      </c>
      <c r="R222" s="157">
        <v>0.0014</v>
      </c>
      <c r="S222" s="157"/>
      <c r="T222" s="157">
        <f t="shared" si="30"/>
        <v>0.0046</v>
      </c>
      <c r="U222" s="137">
        <v>0.0046</v>
      </c>
      <c r="V222" s="255"/>
      <c r="W222" s="157" t="s">
        <v>661</v>
      </c>
      <c r="X222" s="157" t="s">
        <v>662</v>
      </c>
      <c r="Y222" s="157" t="s">
        <v>724</v>
      </c>
      <c r="Z222" s="157" t="s">
        <v>725</v>
      </c>
      <c r="AA222" s="90"/>
      <c r="AB222" s="90"/>
    </row>
    <row r="223" s="62" customFormat="1" ht="51" customHeight="1" spans="1:28">
      <c r="A223" s="242"/>
      <c r="B223" s="157" t="s">
        <v>726</v>
      </c>
      <c r="C223" s="157" t="s">
        <v>122</v>
      </c>
      <c r="D223" s="157" t="s">
        <v>657</v>
      </c>
      <c r="E223" s="157" t="s">
        <v>727</v>
      </c>
      <c r="F223" s="108" t="s">
        <v>728</v>
      </c>
      <c r="G223" s="157">
        <v>50.91</v>
      </c>
      <c r="H223" s="157">
        <f>G223</f>
        <v>50.91</v>
      </c>
      <c r="I223" s="90"/>
      <c r="J223" s="90"/>
      <c r="K223" s="90"/>
      <c r="L223" s="90" t="s">
        <v>13</v>
      </c>
      <c r="M223" s="157" t="s">
        <v>660</v>
      </c>
      <c r="N223" s="157" t="s">
        <v>660</v>
      </c>
      <c r="O223" s="157">
        <v>1</v>
      </c>
      <c r="P223" s="157"/>
      <c r="Q223" s="157">
        <f t="shared" si="29"/>
        <v>0.0006</v>
      </c>
      <c r="R223" s="157">
        <v>0.0006</v>
      </c>
      <c r="S223" s="157"/>
      <c r="T223" s="157">
        <f t="shared" si="30"/>
        <v>0.003</v>
      </c>
      <c r="U223" s="137">
        <v>0.003</v>
      </c>
      <c r="V223" s="255"/>
      <c r="W223" s="157" t="s">
        <v>661</v>
      </c>
      <c r="X223" s="157" t="s">
        <v>662</v>
      </c>
      <c r="Y223" s="157" t="s">
        <v>729</v>
      </c>
      <c r="Z223" s="157" t="s">
        <v>730</v>
      </c>
      <c r="AA223" s="90"/>
      <c r="AB223" s="90"/>
    </row>
    <row r="224" s="62" customFormat="1" ht="51" customHeight="1" spans="1:28">
      <c r="A224" s="242"/>
      <c r="B224" s="157" t="s">
        <v>731</v>
      </c>
      <c r="C224" s="157" t="s">
        <v>122</v>
      </c>
      <c r="D224" s="157" t="s">
        <v>657</v>
      </c>
      <c r="E224" s="157" t="s">
        <v>732</v>
      </c>
      <c r="F224" s="108" t="s">
        <v>733</v>
      </c>
      <c r="G224" s="157">
        <v>201.7</v>
      </c>
      <c r="H224" s="157">
        <f>G224</f>
        <v>201.7</v>
      </c>
      <c r="I224" s="90"/>
      <c r="J224" s="90"/>
      <c r="K224" s="90"/>
      <c r="L224" s="90" t="s">
        <v>13</v>
      </c>
      <c r="M224" s="157" t="s">
        <v>660</v>
      </c>
      <c r="N224" s="157" t="s">
        <v>660</v>
      </c>
      <c r="O224" s="157">
        <v>1</v>
      </c>
      <c r="P224" s="157"/>
      <c r="Q224" s="157">
        <f t="shared" si="29"/>
        <v>0.0015</v>
      </c>
      <c r="R224" s="157">
        <v>0.0015</v>
      </c>
      <c r="S224" s="157"/>
      <c r="T224" s="157">
        <f t="shared" si="30"/>
        <v>0.0055</v>
      </c>
      <c r="U224" s="137">
        <v>0.0055</v>
      </c>
      <c r="V224" s="255"/>
      <c r="W224" s="157" t="s">
        <v>661</v>
      </c>
      <c r="X224" s="157" t="s">
        <v>662</v>
      </c>
      <c r="Y224" s="157" t="s">
        <v>734</v>
      </c>
      <c r="Z224" s="157" t="s">
        <v>523</v>
      </c>
      <c r="AA224" s="90"/>
      <c r="AB224" s="90"/>
    </row>
    <row r="225" s="62" customFormat="1" ht="51" customHeight="1" spans="1:28">
      <c r="A225" s="199"/>
      <c r="B225" s="157" t="s">
        <v>735</v>
      </c>
      <c r="C225" s="157" t="s">
        <v>122</v>
      </c>
      <c r="D225" s="157" t="s">
        <v>657</v>
      </c>
      <c r="E225" s="157" t="s">
        <v>727</v>
      </c>
      <c r="F225" s="108" t="s">
        <v>736</v>
      </c>
      <c r="G225" s="157">
        <v>201.7</v>
      </c>
      <c r="H225" s="157">
        <f>G225</f>
        <v>201.7</v>
      </c>
      <c r="I225" s="90"/>
      <c r="J225" s="90"/>
      <c r="K225" s="90"/>
      <c r="L225" s="90" t="s">
        <v>13</v>
      </c>
      <c r="M225" s="157" t="s">
        <v>660</v>
      </c>
      <c r="N225" s="157" t="s">
        <v>660</v>
      </c>
      <c r="O225" s="157">
        <v>1</v>
      </c>
      <c r="P225" s="157"/>
      <c r="Q225" s="157">
        <f t="shared" si="29"/>
        <v>0.0041</v>
      </c>
      <c r="R225" s="157">
        <v>0.0041</v>
      </c>
      <c r="S225" s="157"/>
      <c r="T225" s="157">
        <f t="shared" si="30"/>
        <v>0.0132</v>
      </c>
      <c r="U225" s="137">
        <v>0.0132</v>
      </c>
      <c r="V225" s="255"/>
      <c r="W225" s="157" t="s">
        <v>661</v>
      </c>
      <c r="X225" s="157" t="s">
        <v>662</v>
      </c>
      <c r="Y225" s="157" t="s">
        <v>737</v>
      </c>
      <c r="Z225" s="90" t="s">
        <v>738</v>
      </c>
      <c r="AA225" s="90"/>
      <c r="AB225" s="90"/>
    </row>
    <row r="226" s="62" customFormat="1" ht="69" customHeight="1" spans="1:28">
      <c r="A226" s="90">
        <v>20</v>
      </c>
      <c r="B226" s="157" t="s">
        <v>739</v>
      </c>
      <c r="C226" s="157" t="s">
        <v>122</v>
      </c>
      <c r="D226" s="157" t="s">
        <v>657</v>
      </c>
      <c r="E226" s="157" t="s">
        <v>740</v>
      </c>
      <c r="F226" s="108" t="s">
        <v>741</v>
      </c>
      <c r="G226" s="157">
        <v>220</v>
      </c>
      <c r="H226" s="157">
        <f>G226</f>
        <v>220</v>
      </c>
      <c r="I226" s="90"/>
      <c r="J226" s="90"/>
      <c r="K226" s="90"/>
      <c r="L226" s="90" t="s">
        <v>13</v>
      </c>
      <c r="M226" s="157" t="s">
        <v>660</v>
      </c>
      <c r="N226" s="157" t="s">
        <v>660</v>
      </c>
      <c r="O226" s="157">
        <v>1</v>
      </c>
      <c r="P226" s="157"/>
      <c r="Q226" s="157">
        <f t="shared" si="29"/>
        <v>0.0023</v>
      </c>
      <c r="R226" s="157">
        <v>0.0023</v>
      </c>
      <c r="S226" s="157"/>
      <c r="T226" s="157">
        <f t="shared" si="30"/>
        <v>0.0099</v>
      </c>
      <c r="U226" s="137">
        <v>0.0099</v>
      </c>
      <c r="V226" s="255"/>
      <c r="W226" s="157" t="s">
        <v>661</v>
      </c>
      <c r="X226" s="157" t="s">
        <v>662</v>
      </c>
      <c r="Y226" s="157" t="s">
        <v>742</v>
      </c>
      <c r="Z226" s="157" t="s">
        <v>743</v>
      </c>
      <c r="AA226" s="90"/>
      <c r="AB226" s="90"/>
    </row>
    <row r="227" ht="39" customHeight="1" spans="1:28">
      <c r="A227" s="72" t="s">
        <v>75</v>
      </c>
      <c r="B227" s="73" t="s">
        <v>744</v>
      </c>
      <c r="C227" s="74"/>
      <c r="D227" s="74"/>
      <c r="E227" s="75"/>
      <c r="F227" s="76"/>
      <c r="G227" s="77">
        <f>G228</f>
        <v>557.1</v>
      </c>
      <c r="H227" s="77">
        <f>H228</f>
        <v>557.1</v>
      </c>
      <c r="I227" s="106"/>
      <c r="J227" s="106"/>
      <c r="K227" s="106"/>
      <c r="L227" s="106"/>
      <c r="M227" s="106"/>
      <c r="N227" s="106"/>
      <c r="O227" s="239"/>
      <c r="P227" s="239"/>
      <c r="Q227" s="239"/>
      <c r="R227" s="239"/>
      <c r="S227" s="239"/>
      <c r="T227" s="239"/>
      <c r="U227" s="256"/>
      <c r="V227" s="106"/>
      <c r="W227" s="61"/>
      <c r="X227" s="134"/>
      <c r="Y227" s="239"/>
      <c r="Z227" s="106"/>
      <c r="AA227" s="134"/>
      <c r="AB227" s="134"/>
    </row>
    <row r="228" ht="39" customHeight="1" spans="1:28">
      <c r="A228" s="72"/>
      <c r="B228" s="78" t="s">
        <v>745</v>
      </c>
      <c r="C228" s="79"/>
      <c r="D228" s="79"/>
      <c r="E228" s="80"/>
      <c r="F228" s="162"/>
      <c r="G228" s="134">
        <f>G229+G231</f>
        <v>557.1</v>
      </c>
      <c r="H228" s="134">
        <f>H229+H231</f>
        <v>557.1</v>
      </c>
      <c r="I228" s="134"/>
      <c r="J228" s="134"/>
      <c r="K228" s="134"/>
      <c r="L228" s="134"/>
      <c r="M228" s="134"/>
      <c r="N228" s="192"/>
      <c r="O228" s="134"/>
      <c r="P228" s="134"/>
      <c r="Q228" s="134"/>
      <c r="R228" s="134"/>
      <c r="S228" s="134"/>
      <c r="T228" s="134"/>
      <c r="U228" s="201"/>
      <c r="V228" s="134"/>
      <c r="W228" s="202"/>
      <c r="X228" s="134"/>
      <c r="Y228" s="239"/>
      <c r="Z228" s="134"/>
      <c r="AA228" s="134"/>
      <c r="AB228" s="134"/>
    </row>
    <row r="229" ht="39" customHeight="1" spans="1:28">
      <c r="A229" s="72"/>
      <c r="B229" s="243" t="s">
        <v>746</v>
      </c>
      <c r="C229" s="244"/>
      <c r="D229" s="244"/>
      <c r="E229" s="244"/>
      <c r="F229" s="162"/>
      <c r="G229" s="149">
        <f>G230</f>
        <v>57</v>
      </c>
      <c r="H229" s="149">
        <f>H230</f>
        <v>57</v>
      </c>
      <c r="I229" s="134"/>
      <c r="J229" s="134"/>
      <c r="K229" s="134"/>
      <c r="L229" s="134"/>
      <c r="M229" s="134"/>
      <c r="N229" s="192"/>
      <c r="O229" s="134">
        <f>O230</f>
        <v>28</v>
      </c>
      <c r="P229" s="134">
        <f t="shared" ref="P229:V229" si="31">P230</f>
        <v>0</v>
      </c>
      <c r="Q229" s="134">
        <f t="shared" si="31"/>
        <v>0.019</v>
      </c>
      <c r="R229" s="134">
        <f t="shared" si="31"/>
        <v>0.019</v>
      </c>
      <c r="S229" s="134">
        <f t="shared" si="31"/>
        <v>0</v>
      </c>
      <c r="T229" s="134">
        <f t="shared" si="31"/>
        <v>0.076</v>
      </c>
      <c r="U229" s="134">
        <f t="shared" si="31"/>
        <v>0.076</v>
      </c>
      <c r="V229" s="134">
        <f t="shared" si="31"/>
        <v>0</v>
      </c>
      <c r="W229" s="202"/>
      <c r="X229" s="134"/>
      <c r="Y229" s="239"/>
      <c r="Z229" s="134"/>
      <c r="AA229" s="134"/>
      <c r="AB229" s="134"/>
    </row>
    <row r="230" s="49" customFormat="1" ht="140" customHeight="1" spans="1:28">
      <c r="A230" s="89">
        <v>1</v>
      </c>
      <c r="B230" s="157" t="s">
        <v>747</v>
      </c>
      <c r="C230" s="157" t="s">
        <v>417</v>
      </c>
      <c r="D230" s="157" t="s">
        <v>748</v>
      </c>
      <c r="E230" s="157" t="s">
        <v>598</v>
      </c>
      <c r="F230" s="108" t="s">
        <v>749</v>
      </c>
      <c r="G230" s="94">
        <f>H230</f>
        <v>57</v>
      </c>
      <c r="H230" s="90">
        <v>57</v>
      </c>
      <c r="I230" s="90"/>
      <c r="J230" s="90"/>
      <c r="K230" s="90"/>
      <c r="L230" s="90" t="s">
        <v>13</v>
      </c>
      <c r="M230" s="157" t="s">
        <v>750</v>
      </c>
      <c r="N230" s="157" t="s">
        <v>750</v>
      </c>
      <c r="O230" s="90">
        <v>28</v>
      </c>
      <c r="P230" s="90"/>
      <c r="Q230" s="90">
        <f>R230</f>
        <v>0.019</v>
      </c>
      <c r="R230" s="90">
        <v>0.019</v>
      </c>
      <c r="S230" s="90"/>
      <c r="T230" s="90">
        <f>U230</f>
        <v>0.076</v>
      </c>
      <c r="U230" s="225">
        <v>0.076</v>
      </c>
      <c r="V230" s="90"/>
      <c r="W230" s="90" t="s">
        <v>751</v>
      </c>
      <c r="X230" s="90" t="s">
        <v>752</v>
      </c>
      <c r="Y230" s="157" t="s">
        <v>753</v>
      </c>
      <c r="Z230" s="90"/>
      <c r="AA230" s="90"/>
      <c r="AB230" s="90"/>
    </row>
    <row r="231" s="63" customFormat="1" ht="39" customHeight="1" spans="1:28">
      <c r="A231" s="245"/>
      <c r="B231" s="78" t="s">
        <v>754</v>
      </c>
      <c r="C231" s="244"/>
      <c r="D231" s="244"/>
      <c r="E231" s="244"/>
      <c r="F231" s="246"/>
      <c r="G231" s="247">
        <f>SUM(G232:G259)</f>
        <v>500.1</v>
      </c>
      <c r="H231" s="247">
        <f>SUM(H232:H259)</f>
        <v>500.1</v>
      </c>
      <c r="I231" s="247">
        <f>SUM(I232:I259)</f>
        <v>0</v>
      </c>
      <c r="J231" s="247">
        <f>SUM(J232:J259)</f>
        <v>0</v>
      </c>
      <c r="K231" s="247">
        <f>SUM(K232:K259)</f>
        <v>0</v>
      </c>
      <c r="L231" s="247"/>
      <c r="M231" s="247"/>
      <c r="N231" s="252"/>
      <c r="O231" s="247">
        <f>SUM(O232:O259)</f>
        <v>271</v>
      </c>
      <c r="P231" s="247">
        <f t="shared" ref="P231:V231" si="32">SUM(P232:P259)</f>
        <v>0</v>
      </c>
      <c r="Q231" s="247">
        <f t="shared" si="32"/>
        <v>0.3334</v>
      </c>
      <c r="R231" s="247">
        <f t="shared" si="32"/>
        <v>0.3334</v>
      </c>
      <c r="S231" s="247">
        <f t="shared" si="32"/>
        <v>0</v>
      </c>
      <c r="T231" s="247">
        <f t="shared" si="32"/>
        <v>0.3334</v>
      </c>
      <c r="U231" s="247">
        <f t="shared" si="32"/>
        <v>0.3334</v>
      </c>
      <c r="V231" s="247"/>
      <c r="W231" s="257"/>
      <c r="X231" s="247"/>
      <c r="Y231" s="239"/>
      <c r="Z231" s="247"/>
      <c r="AA231" s="247"/>
      <c r="AB231" s="247"/>
    </row>
    <row r="232" ht="72" customHeight="1" spans="1:28">
      <c r="A232" s="158">
        <v>2</v>
      </c>
      <c r="B232" s="157" t="s">
        <v>755</v>
      </c>
      <c r="C232" s="157" t="s">
        <v>122</v>
      </c>
      <c r="D232" s="157" t="s">
        <v>408</v>
      </c>
      <c r="E232" s="157" t="s">
        <v>756</v>
      </c>
      <c r="F232" s="108" t="s">
        <v>757</v>
      </c>
      <c r="G232" s="134">
        <f>H232</f>
        <v>24.6</v>
      </c>
      <c r="H232" s="157">
        <v>24.6</v>
      </c>
      <c r="I232" s="134"/>
      <c r="J232" s="134"/>
      <c r="K232" s="134"/>
      <c r="L232" s="90" t="s">
        <v>13</v>
      </c>
      <c r="M232" s="157" t="s">
        <v>758</v>
      </c>
      <c r="N232" s="157" t="s">
        <v>759</v>
      </c>
      <c r="O232" s="157">
        <v>10</v>
      </c>
      <c r="P232" s="157"/>
      <c r="Q232" s="157">
        <v>0.0164</v>
      </c>
      <c r="R232" s="157">
        <f t="shared" ref="R232:R259" si="33">Q232</f>
        <v>0.0164</v>
      </c>
      <c r="S232" s="157"/>
      <c r="T232" s="157">
        <f>U232</f>
        <v>0.0164</v>
      </c>
      <c r="U232" s="137">
        <f>R232</f>
        <v>0.0164</v>
      </c>
      <c r="V232" s="134"/>
      <c r="W232" s="157" t="s">
        <v>394</v>
      </c>
      <c r="X232" s="157" t="s">
        <v>395</v>
      </c>
      <c r="Y232" s="157" t="s">
        <v>760</v>
      </c>
      <c r="Z232" s="190" t="s">
        <v>761</v>
      </c>
      <c r="AA232" s="134"/>
      <c r="AB232" s="134"/>
    </row>
    <row r="233" ht="72" customHeight="1" spans="1:28">
      <c r="A233" s="158"/>
      <c r="B233" s="157"/>
      <c r="C233" s="157" t="s">
        <v>122</v>
      </c>
      <c r="D233" s="157" t="s">
        <v>408</v>
      </c>
      <c r="E233" s="157" t="s">
        <v>162</v>
      </c>
      <c r="F233" s="108" t="s">
        <v>762</v>
      </c>
      <c r="G233" s="134">
        <f t="shared" ref="G233:G259" si="34">H233</f>
        <v>6.75</v>
      </c>
      <c r="H233" s="157">
        <v>6.75</v>
      </c>
      <c r="I233" s="134"/>
      <c r="J233" s="134"/>
      <c r="K233" s="134"/>
      <c r="L233" s="90" t="s">
        <v>13</v>
      </c>
      <c r="M233" s="157" t="s">
        <v>758</v>
      </c>
      <c r="N233" s="157" t="s">
        <v>759</v>
      </c>
      <c r="O233" s="157">
        <v>8</v>
      </c>
      <c r="P233" s="157"/>
      <c r="Q233" s="157">
        <v>0.0045</v>
      </c>
      <c r="R233" s="157">
        <f t="shared" si="33"/>
        <v>0.0045</v>
      </c>
      <c r="S233" s="157"/>
      <c r="T233" s="157">
        <f t="shared" ref="T233:T259" si="35">U233</f>
        <v>0.0045</v>
      </c>
      <c r="U233" s="137">
        <f t="shared" ref="U233:U259" si="36">R233</f>
        <v>0.0045</v>
      </c>
      <c r="V233" s="134"/>
      <c r="W233" s="157" t="s">
        <v>394</v>
      </c>
      <c r="X233" s="157" t="s">
        <v>395</v>
      </c>
      <c r="Y233" s="157" t="s">
        <v>279</v>
      </c>
      <c r="Z233" s="190" t="s">
        <v>763</v>
      </c>
      <c r="AA233" s="134"/>
      <c r="AB233" s="134"/>
    </row>
    <row r="234" ht="72" customHeight="1" spans="1:28">
      <c r="A234" s="158"/>
      <c r="B234" s="157"/>
      <c r="C234" s="157" t="s">
        <v>122</v>
      </c>
      <c r="D234" s="157" t="s">
        <v>408</v>
      </c>
      <c r="E234" s="157" t="s">
        <v>174</v>
      </c>
      <c r="F234" s="108" t="s">
        <v>764</v>
      </c>
      <c r="G234" s="134">
        <f t="shared" si="34"/>
        <v>18</v>
      </c>
      <c r="H234" s="157">
        <v>18</v>
      </c>
      <c r="I234" s="134"/>
      <c r="J234" s="134"/>
      <c r="K234" s="134"/>
      <c r="L234" s="90" t="s">
        <v>13</v>
      </c>
      <c r="M234" s="157" t="s">
        <v>758</v>
      </c>
      <c r="N234" s="157" t="s">
        <v>759</v>
      </c>
      <c r="O234" s="157">
        <v>7</v>
      </c>
      <c r="P234" s="157"/>
      <c r="Q234" s="157">
        <v>0.012</v>
      </c>
      <c r="R234" s="157">
        <f t="shared" si="33"/>
        <v>0.012</v>
      </c>
      <c r="S234" s="157"/>
      <c r="T234" s="157">
        <f t="shared" si="35"/>
        <v>0.012</v>
      </c>
      <c r="U234" s="137">
        <f t="shared" si="36"/>
        <v>0.012</v>
      </c>
      <c r="V234" s="134"/>
      <c r="W234" s="157" t="s">
        <v>394</v>
      </c>
      <c r="X234" s="157" t="s">
        <v>395</v>
      </c>
      <c r="Y234" s="157" t="s">
        <v>765</v>
      </c>
      <c r="Z234" s="190" t="s">
        <v>230</v>
      </c>
      <c r="AA234" s="134"/>
      <c r="AB234" s="134"/>
    </row>
    <row r="235" ht="72" customHeight="1" spans="1:28">
      <c r="A235" s="158"/>
      <c r="B235" s="157"/>
      <c r="C235" s="157" t="s">
        <v>122</v>
      </c>
      <c r="D235" s="157" t="s">
        <v>408</v>
      </c>
      <c r="E235" s="157" t="s">
        <v>154</v>
      </c>
      <c r="F235" s="108" t="s">
        <v>766</v>
      </c>
      <c r="G235" s="134">
        <f t="shared" si="34"/>
        <v>12</v>
      </c>
      <c r="H235" s="157">
        <v>12</v>
      </c>
      <c r="I235" s="134"/>
      <c r="J235" s="134"/>
      <c r="K235" s="134"/>
      <c r="L235" s="90" t="s">
        <v>13</v>
      </c>
      <c r="M235" s="157" t="s">
        <v>758</v>
      </c>
      <c r="N235" s="157" t="s">
        <v>759</v>
      </c>
      <c r="O235" s="157">
        <v>11</v>
      </c>
      <c r="P235" s="157"/>
      <c r="Q235" s="157">
        <v>0.008</v>
      </c>
      <c r="R235" s="157">
        <f t="shared" si="33"/>
        <v>0.008</v>
      </c>
      <c r="S235" s="157"/>
      <c r="T235" s="157">
        <f t="shared" si="35"/>
        <v>0.008</v>
      </c>
      <c r="U235" s="137">
        <f t="shared" si="36"/>
        <v>0.008</v>
      </c>
      <c r="V235" s="134"/>
      <c r="W235" s="157" t="s">
        <v>394</v>
      </c>
      <c r="X235" s="157" t="s">
        <v>395</v>
      </c>
      <c r="Y235" s="157" t="s">
        <v>259</v>
      </c>
      <c r="Z235" s="190" t="s">
        <v>260</v>
      </c>
      <c r="AA235" s="134"/>
      <c r="AB235" s="134"/>
    </row>
    <row r="236" ht="72" customHeight="1" spans="1:28">
      <c r="A236" s="158"/>
      <c r="B236" s="157"/>
      <c r="C236" s="157" t="s">
        <v>122</v>
      </c>
      <c r="D236" s="157" t="s">
        <v>408</v>
      </c>
      <c r="E236" s="157" t="s">
        <v>160</v>
      </c>
      <c r="F236" s="108" t="s">
        <v>767</v>
      </c>
      <c r="G236" s="134">
        <f t="shared" si="34"/>
        <v>25.95</v>
      </c>
      <c r="H236" s="157">
        <v>25.95</v>
      </c>
      <c r="I236" s="134"/>
      <c r="J236" s="134"/>
      <c r="K236" s="134"/>
      <c r="L236" s="90" t="s">
        <v>13</v>
      </c>
      <c r="M236" s="157" t="s">
        <v>758</v>
      </c>
      <c r="N236" s="157" t="s">
        <v>759</v>
      </c>
      <c r="O236" s="157">
        <v>14</v>
      </c>
      <c r="P236" s="157"/>
      <c r="Q236" s="157">
        <v>0.0173</v>
      </c>
      <c r="R236" s="157">
        <f t="shared" si="33"/>
        <v>0.0173</v>
      </c>
      <c r="S236" s="157"/>
      <c r="T236" s="157">
        <f t="shared" si="35"/>
        <v>0.0173</v>
      </c>
      <c r="U236" s="137">
        <f t="shared" si="36"/>
        <v>0.0173</v>
      </c>
      <c r="V236" s="134"/>
      <c r="W236" s="157" t="s">
        <v>394</v>
      </c>
      <c r="X236" s="157" t="s">
        <v>395</v>
      </c>
      <c r="Y236" s="157" t="s">
        <v>301</v>
      </c>
      <c r="Z236" s="190" t="s">
        <v>302</v>
      </c>
      <c r="AA236" s="134"/>
      <c r="AB236" s="134"/>
    </row>
    <row r="237" ht="72" customHeight="1" spans="1:28">
      <c r="A237" s="158"/>
      <c r="B237" s="157"/>
      <c r="C237" s="157" t="s">
        <v>122</v>
      </c>
      <c r="D237" s="157" t="s">
        <v>408</v>
      </c>
      <c r="E237" s="157" t="s">
        <v>141</v>
      </c>
      <c r="F237" s="108" t="s">
        <v>768</v>
      </c>
      <c r="G237" s="134">
        <f t="shared" si="34"/>
        <v>24</v>
      </c>
      <c r="H237" s="157">
        <v>24</v>
      </c>
      <c r="I237" s="134"/>
      <c r="J237" s="134"/>
      <c r="K237" s="134"/>
      <c r="L237" s="90" t="s">
        <v>13</v>
      </c>
      <c r="M237" s="157" t="s">
        <v>758</v>
      </c>
      <c r="N237" s="157" t="s">
        <v>759</v>
      </c>
      <c r="O237" s="157">
        <v>10</v>
      </c>
      <c r="P237" s="157"/>
      <c r="Q237" s="157">
        <v>0.016</v>
      </c>
      <c r="R237" s="157">
        <f t="shared" si="33"/>
        <v>0.016</v>
      </c>
      <c r="S237" s="157"/>
      <c r="T237" s="157">
        <f t="shared" si="35"/>
        <v>0.016</v>
      </c>
      <c r="U237" s="137">
        <f t="shared" si="36"/>
        <v>0.016</v>
      </c>
      <c r="V237" s="134"/>
      <c r="W237" s="157" t="s">
        <v>394</v>
      </c>
      <c r="X237" s="157" t="s">
        <v>395</v>
      </c>
      <c r="Y237" s="157" t="s">
        <v>769</v>
      </c>
      <c r="Z237" s="190" t="s">
        <v>682</v>
      </c>
      <c r="AA237" s="134"/>
      <c r="AB237" s="134"/>
    </row>
    <row r="238" ht="72" customHeight="1" spans="1:28">
      <c r="A238" s="158">
        <v>2</v>
      </c>
      <c r="B238" s="157" t="s">
        <v>755</v>
      </c>
      <c r="C238" s="157" t="s">
        <v>122</v>
      </c>
      <c r="D238" s="157" t="s">
        <v>408</v>
      </c>
      <c r="E238" s="157" t="s">
        <v>132</v>
      </c>
      <c r="F238" s="108" t="s">
        <v>770</v>
      </c>
      <c r="G238" s="134">
        <f t="shared" si="34"/>
        <v>21.45</v>
      </c>
      <c r="H238" s="157">
        <v>21.45</v>
      </c>
      <c r="I238" s="134"/>
      <c r="J238" s="134"/>
      <c r="K238" s="134"/>
      <c r="L238" s="90" t="s">
        <v>13</v>
      </c>
      <c r="M238" s="157" t="s">
        <v>758</v>
      </c>
      <c r="N238" s="157" t="s">
        <v>759</v>
      </c>
      <c r="O238" s="157">
        <v>10</v>
      </c>
      <c r="P238" s="157"/>
      <c r="Q238" s="157">
        <v>0.0143</v>
      </c>
      <c r="R238" s="157">
        <f t="shared" si="33"/>
        <v>0.0143</v>
      </c>
      <c r="S238" s="157"/>
      <c r="T238" s="157">
        <f t="shared" si="35"/>
        <v>0.0143</v>
      </c>
      <c r="U238" s="137">
        <f t="shared" si="36"/>
        <v>0.0143</v>
      </c>
      <c r="V238" s="134"/>
      <c r="W238" s="157" t="s">
        <v>394</v>
      </c>
      <c r="X238" s="157" t="s">
        <v>395</v>
      </c>
      <c r="Y238" s="157" t="s">
        <v>771</v>
      </c>
      <c r="Z238" s="190" t="s">
        <v>692</v>
      </c>
      <c r="AA238" s="134"/>
      <c r="AB238" s="134"/>
    </row>
    <row r="239" ht="72" customHeight="1" spans="1:28">
      <c r="A239" s="158"/>
      <c r="B239" s="157"/>
      <c r="C239" s="157" t="s">
        <v>122</v>
      </c>
      <c r="D239" s="157" t="s">
        <v>408</v>
      </c>
      <c r="E239" s="157" t="s">
        <v>168</v>
      </c>
      <c r="F239" s="108" t="s">
        <v>772</v>
      </c>
      <c r="G239" s="134">
        <f t="shared" si="34"/>
        <v>8.4</v>
      </c>
      <c r="H239" s="157">
        <v>8.4</v>
      </c>
      <c r="I239" s="134"/>
      <c r="J239" s="134"/>
      <c r="K239" s="134"/>
      <c r="L239" s="90" t="s">
        <v>13</v>
      </c>
      <c r="M239" s="157" t="s">
        <v>758</v>
      </c>
      <c r="N239" s="157" t="s">
        <v>759</v>
      </c>
      <c r="O239" s="157">
        <v>10</v>
      </c>
      <c r="P239" s="157"/>
      <c r="Q239" s="157">
        <v>0.0056</v>
      </c>
      <c r="R239" s="157">
        <f t="shared" si="33"/>
        <v>0.0056</v>
      </c>
      <c r="S239" s="157"/>
      <c r="T239" s="157">
        <f t="shared" si="35"/>
        <v>0.0056</v>
      </c>
      <c r="U239" s="137">
        <f t="shared" si="36"/>
        <v>0.0056</v>
      </c>
      <c r="V239" s="134"/>
      <c r="W239" s="157" t="s">
        <v>394</v>
      </c>
      <c r="X239" s="157" t="s">
        <v>395</v>
      </c>
      <c r="Y239" s="157" t="s">
        <v>773</v>
      </c>
      <c r="Z239" s="190" t="s">
        <v>774</v>
      </c>
      <c r="AA239" s="134"/>
      <c r="AB239" s="134"/>
    </row>
    <row r="240" ht="72" customHeight="1" spans="1:28">
      <c r="A240" s="158"/>
      <c r="B240" s="157"/>
      <c r="C240" s="157" t="s">
        <v>122</v>
      </c>
      <c r="D240" s="157" t="s">
        <v>408</v>
      </c>
      <c r="E240" s="157" t="s">
        <v>184</v>
      </c>
      <c r="F240" s="108" t="s">
        <v>775</v>
      </c>
      <c r="G240" s="134">
        <f t="shared" si="34"/>
        <v>5.55</v>
      </c>
      <c r="H240" s="157">
        <v>5.55</v>
      </c>
      <c r="I240" s="134"/>
      <c r="J240" s="134"/>
      <c r="K240" s="134"/>
      <c r="L240" s="90" t="s">
        <v>13</v>
      </c>
      <c r="M240" s="157" t="s">
        <v>758</v>
      </c>
      <c r="N240" s="157" t="s">
        <v>759</v>
      </c>
      <c r="O240" s="157">
        <v>9</v>
      </c>
      <c r="P240" s="157"/>
      <c r="Q240" s="157">
        <v>0.0037</v>
      </c>
      <c r="R240" s="157">
        <f t="shared" si="33"/>
        <v>0.0037</v>
      </c>
      <c r="S240" s="157"/>
      <c r="T240" s="157">
        <f t="shared" si="35"/>
        <v>0.0037</v>
      </c>
      <c r="U240" s="137">
        <f t="shared" si="36"/>
        <v>0.0037</v>
      </c>
      <c r="V240" s="134"/>
      <c r="W240" s="157" t="s">
        <v>394</v>
      </c>
      <c r="X240" s="157" t="s">
        <v>395</v>
      </c>
      <c r="Y240" s="157" t="s">
        <v>275</v>
      </c>
      <c r="Z240" s="134" t="s">
        <v>519</v>
      </c>
      <c r="AA240" s="134"/>
      <c r="AB240" s="134"/>
    </row>
    <row r="241" ht="72" customHeight="1" spans="1:28">
      <c r="A241" s="158"/>
      <c r="B241" s="157"/>
      <c r="C241" s="157" t="s">
        <v>122</v>
      </c>
      <c r="D241" s="157" t="s">
        <v>408</v>
      </c>
      <c r="E241" s="157" t="s">
        <v>156</v>
      </c>
      <c r="F241" s="108" t="s">
        <v>776</v>
      </c>
      <c r="G241" s="134">
        <f t="shared" si="34"/>
        <v>13.8</v>
      </c>
      <c r="H241" s="157">
        <v>13.8</v>
      </c>
      <c r="I241" s="134"/>
      <c r="J241" s="134"/>
      <c r="K241" s="134"/>
      <c r="L241" s="90" t="s">
        <v>13</v>
      </c>
      <c r="M241" s="157" t="s">
        <v>758</v>
      </c>
      <c r="N241" s="157" t="s">
        <v>759</v>
      </c>
      <c r="O241" s="157">
        <v>8</v>
      </c>
      <c r="P241" s="157"/>
      <c r="Q241" s="157">
        <v>0.0092</v>
      </c>
      <c r="R241" s="157">
        <f t="shared" si="33"/>
        <v>0.0092</v>
      </c>
      <c r="S241" s="157"/>
      <c r="T241" s="157">
        <f t="shared" si="35"/>
        <v>0.0092</v>
      </c>
      <c r="U241" s="137">
        <f t="shared" si="36"/>
        <v>0.0092</v>
      </c>
      <c r="V241" s="134"/>
      <c r="W241" s="157" t="s">
        <v>394</v>
      </c>
      <c r="X241" s="157" t="s">
        <v>395</v>
      </c>
      <c r="Y241" s="157" t="s">
        <v>265</v>
      </c>
      <c r="Z241" s="190" t="s">
        <v>527</v>
      </c>
      <c r="AA241" s="134"/>
      <c r="AB241" s="134"/>
    </row>
    <row r="242" ht="72" customHeight="1" spans="1:28">
      <c r="A242" s="158"/>
      <c r="B242" s="157"/>
      <c r="C242" s="157" t="s">
        <v>122</v>
      </c>
      <c r="D242" s="157" t="s">
        <v>408</v>
      </c>
      <c r="E242" s="157" t="s">
        <v>170</v>
      </c>
      <c r="F242" s="108" t="s">
        <v>777</v>
      </c>
      <c r="G242" s="134">
        <f t="shared" si="34"/>
        <v>25.95</v>
      </c>
      <c r="H242" s="157">
        <v>25.95</v>
      </c>
      <c r="I242" s="134"/>
      <c r="J242" s="134"/>
      <c r="K242" s="134"/>
      <c r="L242" s="90" t="s">
        <v>13</v>
      </c>
      <c r="M242" s="157" t="s">
        <v>758</v>
      </c>
      <c r="N242" s="157" t="s">
        <v>759</v>
      </c>
      <c r="O242" s="157">
        <v>11</v>
      </c>
      <c r="P242" s="157"/>
      <c r="Q242" s="157">
        <v>0.0173</v>
      </c>
      <c r="R242" s="157">
        <f t="shared" si="33"/>
        <v>0.0173</v>
      </c>
      <c r="S242" s="157"/>
      <c r="T242" s="157">
        <f t="shared" si="35"/>
        <v>0.0173</v>
      </c>
      <c r="U242" s="137">
        <f t="shared" si="36"/>
        <v>0.0173</v>
      </c>
      <c r="V242" s="134"/>
      <c r="W242" s="157" t="s">
        <v>394</v>
      </c>
      <c r="X242" s="157" t="s">
        <v>395</v>
      </c>
      <c r="Y242" s="157" t="s">
        <v>778</v>
      </c>
      <c r="Z242" s="190" t="s">
        <v>779</v>
      </c>
      <c r="AA242" s="134"/>
      <c r="AB242" s="134"/>
    </row>
    <row r="243" ht="72" customHeight="1" spans="1:28">
      <c r="A243" s="158"/>
      <c r="B243" s="157"/>
      <c r="C243" s="157" t="s">
        <v>122</v>
      </c>
      <c r="D243" s="157" t="s">
        <v>408</v>
      </c>
      <c r="E243" s="157" t="s">
        <v>164</v>
      </c>
      <c r="F243" s="108" t="s">
        <v>780</v>
      </c>
      <c r="G243" s="134">
        <f t="shared" si="34"/>
        <v>5.25</v>
      </c>
      <c r="H243" s="157">
        <v>5.25</v>
      </c>
      <c r="I243" s="134"/>
      <c r="J243" s="134"/>
      <c r="K243" s="134"/>
      <c r="L243" s="90" t="s">
        <v>13</v>
      </c>
      <c r="M243" s="157" t="s">
        <v>758</v>
      </c>
      <c r="N243" s="157" t="s">
        <v>759</v>
      </c>
      <c r="O243" s="157">
        <v>7</v>
      </c>
      <c r="P243" s="157"/>
      <c r="Q243" s="157">
        <v>0.0035</v>
      </c>
      <c r="R243" s="157">
        <f t="shared" si="33"/>
        <v>0.0035</v>
      </c>
      <c r="S243" s="157"/>
      <c r="T243" s="157">
        <f t="shared" si="35"/>
        <v>0.0035</v>
      </c>
      <c r="U243" s="137">
        <f t="shared" si="36"/>
        <v>0.0035</v>
      </c>
      <c r="V243" s="134"/>
      <c r="W243" s="157" t="s">
        <v>394</v>
      </c>
      <c r="X243" s="157" t="s">
        <v>395</v>
      </c>
      <c r="Y243" s="157" t="s">
        <v>636</v>
      </c>
      <c r="Z243" s="190" t="s">
        <v>637</v>
      </c>
      <c r="AA243" s="134"/>
      <c r="AB243" s="134"/>
    </row>
    <row r="244" ht="72" customHeight="1" spans="1:28">
      <c r="A244" s="158"/>
      <c r="B244" s="157"/>
      <c r="C244" s="157" t="s">
        <v>122</v>
      </c>
      <c r="D244" s="157" t="s">
        <v>408</v>
      </c>
      <c r="E244" s="157" t="s">
        <v>139</v>
      </c>
      <c r="F244" s="108" t="s">
        <v>781</v>
      </c>
      <c r="G244" s="134">
        <f t="shared" si="34"/>
        <v>13.65</v>
      </c>
      <c r="H244" s="157">
        <v>13.65</v>
      </c>
      <c r="I244" s="134"/>
      <c r="J244" s="134"/>
      <c r="K244" s="134"/>
      <c r="L244" s="90" t="s">
        <v>13</v>
      </c>
      <c r="M244" s="157" t="s">
        <v>758</v>
      </c>
      <c r="N244" s="157" t="s">
        <v>759</v>
      </c>
      <c r="O244" s="157">
        <v>8</v>
      </c>
      <c r="P244" s="157"/>
      <c r="Q244" s="157">
        <v>0.0091</v>
      </c>
      <c r="R244" s="157">
        <f t="shared" si="33"/>
        <v>0.0091</v>
      </c>
      <c r="S244" s="157"/>
      <c r="T244" s="157">
        <f t="shared" si="35"/>
        <v>0.0091</v>
      </c>
      <c r="U244" s="137">
        <f t="shared" si="36"/>
        <v>0.0091</v>
      </c>
      <c r="V244" s="134"/>
      <c r="W244" s="157" t="s">
        <v>394</v>
      </c>
      <c r="X244" s="157" t="s">
        <v>395</v>
      </c>
      <c r="Y244" s="157" t="s">
        <v>270</v>
      </c>
      <c r="Z244" s="190" t="s">
        <v>523</v>
      </c>
      <c r="AA244" s="134"/>
      <c r="AB244" s="134"/>
    </row>
    <row r="245" ht="72" customHeight="1" spans="1:28">
      <c r="A245" s="158"/>
      <c r="B245" s="157"/>
      <c r="C245" s="157" t="s">
        <v>122</v>
      </c>
      <c r="D245" s="157" t="s">
        <v>408</v>
      </c>
      <c r="E245" s="157" t="s">
        <v>124</v>
      </c>
      <c r="F245" s="108" t="s">
        <v>782</v>
      </c>
      <c r="G245" s="134">
        <f t="shared" si="34"/>
        <v>1.65</v>
      </c>
      <c r="H245" s="157">
        <v>1.65</v>
      </c>
      <c r="I245" s="134"/>
      <c r="J245" s="134"/>
      <c r="K245" s="134"/>
      <c r="L245" s="90" t="s">
        <v>13</v>
      </c>
      <c r="M245" s="157" t="s">
        <v>758</v>
      </c>
      <c r="N245" s="157" t="s">
        <v>759</v>
      </c>
      <c r="O245" s="157">
        <v>7</v>
      </c>
      <c r="P245" s="157"/>
      <c r="Q245" s="157">
        <v>0.0011</v>
      </c>
      <c r="R245" s="157">
        <f t="shared" si="33"/>
        <v>0.0011</v>
      </c>
      <c r="S245" s="157"/>
      <c r="T245" s="157">
        <f t="shared" si="35"/>
        <v>0.0011</v>
      </c>
      <c r="U245" s="137">
        <f t="shared" si="36"/>
        <v>0.0011</v>
      </c>
      <c r="V245" s="134"/>
      <c r="W245" s="157" t="s">
        <v>394</v>
      </c>
      <c r="X245" s="157" t="s">
        <v>395</v>
      </c>
      <c r="Y245" s="157" t="s">
        <v>783</v>
      </c>
      <c r="Z245" s="190" t="s">
        <v>738</v>
      </c>
      <c r="AA245" s="134"/>
      <c r="AB245" s="134"/>
    </row>
    <row r="246" ht="72" customHeight="1" spans="1:28">
      <c r="A246" s="158"/>
      <c r="B246" s="157"/>
      <c r="C246" s="157" t="s">
        <v>122</v>
      </c>
      <c r="D246" s="157" t="s">
        <v>408</v>
      </c>
      <c r="E246" s="157" t="s">
        <v>146</v>
      </c>
      <c r="F246" s="108" t="s">
        <v>784</v>
      </c>
      <c r="G246" s="134">
        <f t="shared" si="34"/>
        <v>23.1</v>
      </c>
      <c r="H246" s="157">
        <v>23.1</v>
      </c>
      <c r="I246" s="134"/>
      <c r="J246" s="134"/>
      <c r="K246" s="134"/>
      <c r="L246" s="90" t="s">
        <v>13</v>
      </c>
      <c r="M246" s="157" t="s">
        <v>758</v>
      </c>
      <c r="N246" s="157" t="s">
        <v>759</v>
      </c>
      <c r="O246" s="157">
        <v>13</v>
      </c>
      <c r="P246" s="157"/>
      <c r="Q246" s="157">
        <v>0.0154</v>
      </c>
      <c r="R246" s="157">
        <f t="shared" si="33"/>
        <v>0.0154</v>
      </c>
      <c r="S246" s="157"/>
      <c r="T246" s="157">
        <f t="shared" si="35"/>
        <v>0.0154</v>
      </c>
      <c r="U246" s="137">
        <f t="shared" si="36"/>
        <v>0.0154</v>
      </c>
      <c r="V246" s="134"/>
      <c r="W246" s="157" t="s">
        <v>394</v>
      </c>
      <c r="X246" s="157" t="s">
        <v>395</v>
      </c>
      <c r="Y246" s="157" t="s">
        <v>785</v>
      </c>
      <c r="Z246" s="190" t="s">
        <v>534</v>
      </c>
      <c r="AA246" s="134"/>
      <c r="AB246" s="134"/>
    </row>
    <row r="247" ht="72" customHeight="1" spans="1:28">
      <c r="A247" s="158"/>
      <c r="B247" s="157"/>
      <c r="C247" s="157" t="s">
        <v>122</v>
      </c>
      <c r="D247" s="157" t="s">
        <v>408</v>
      </c>
      <c r="E247" s="157" t="s">
        <v>368</v>
      </c>
      <c r="F247" s="108" t="s">
        <v>786</v>
      </c>
      <c r="G247" s="134">
        <f t="shared" si="34"/>
        <v>36.45</v>
      </c>
      <c r="H247" s="157">
        <v>36.45</v>
      </c>
      <c r="I247" s="134"/>
      <c r="J247" s="134"/>
      <c r="K247" s="134"/>
      <c r="L247" s="90" t="s">
        <v>13</v>
      </c>
      <c r="M247" s="157" t="s">
        <v>758</v>
      </c>
      <c r="N247" s="157" t="s">
        <v>759</v>
      </c>
      <c r="O247" s="157">
        <v>12</v>
      </c>
      <c r="P247" s="157"/>
      <c r="Q247" s="157">
        <v>0.0243</v>
      </c>
      <c r="R247" s="157">
        <f t="shared" si="33"/>
        <v>0.0243</v>
      </c>
      <c r="S247" s="157"/>
      <c r="T247" s="157">
        <f t="shared" si="35"/>
        <v>0.0243</v>
      </c>
      <c r="U247" s="137">
        <f t="shared" si="36"/>
        <v>0.0243</v>
      </c>
      <c r="V247" s="134"/>
      <c r="W247" s="157" t="s">
        <v>394</v>
      </c>
      <c r="X247" s="157" t="s">
        <v>395</v>
      </c>
      <c r="Y247" s="157" t="s">
        <v>787</v>
      </c>
      <c r="Z247" s="190" t="s">
        <v>715</v>
      </c>
      <c r="AA247" s="134"/>
      <c r="AB247" s="134"/>
    </row>
    <row r="248" ht="72" customHeight="1" spans="1:28">
      <c r="A248" s="158"/>
      <c r="B248" s="157"/>
      <c r="C248" s="157" t="s">
        <v>122</v>
      </c>
      <c r="D248" s="157" t="s">
        <v>408</v>
      </c>
      <c r="E248" s="157" t="s">
        <v>158</v>
      </c>
      <c r="F248" s="108" t="s">
        <v>788</v>
      </c>
      <c r="G248" s="134">
        <f t="shared" si="34"/>
        <v>17.7</v>
      </c>
      <c r="H248" s="157">
        <v>17.7</v>
      </c>
      <c r="I248" s="134"/>
      <c r="J248" s="134"/>
      <c r="K248" s="134"/>
      <c r="L248" s="90" t="s">
        <v>13</v>
      </c>
      <c r="M248" s="157" t="s">
        <v>758</v>
      </c>
      <c r="N248" s="157" t="s">
        <v>759</v>
      </c>
      <c r="O248" s="157">
        <v>8</v>
      </c>
      <c r="P248" s="157"/>
      <c r="Q248" s="157">
        <v>0.0118</v>
      </c>
      <c r="R248" s="157">
        <f t="shared" si="33"/>
        <v>0.0118</v>
      </c>
      <c r="S248" s="157"/>
      <c r="T248" s="157">
        <f t="shared" si="35"/>
        <v>0.0118</v>
      </c>
      <c r="U248" s="137">
        <f t="shared" si="36"/>
        <v>0.0118</v>
      </c>
      <c r="V248" s="134"/>
      <c r="W248" s="157" t="s">
        <v>394</v>
      </c>
      <c r="X248" s="157" t="s">
        <v>395</v>
      </c>
      <c r="Y248" s="157" t="s">
        <v>789</v>
      </c>
      <c r="Z248" s="190" t="s">
        <v>706</v>
      </c>
      <c r="AA248" s="134"/>
      <c r="AB248" s="134"/>
    </row>
    <row r="249" ht="72" customHeight="1" spans="1:28">
      <c r="A249" s="158"/>
      <c r="B249" s="157"/>
      <c r="C249" s="157" t="s">
        <v>122</v>
      </c>
      <c r="D249" s="157" t="s">
        <v>408</v>
      </c>
      <c r="E249" s="157" t="s">
        <v>166</v>
      </c>
      <c r="F249" s="108" t="s">
        <v>790</v>
      </c>
      <c r="G249" s="134">
        <f t="shared" si="34"/>
        <v>22.65</v>
      </c>
      <c r="H249" s="157">
        <v>22.65</v>
      </c>
      <c r="I249" s="134"/>
      <c r="J249" s="134"/>
      <c r="K249" s="134"/>
      <c r="L249" s="90" t="s">
        <v>13</v>
      </c>
      <c r="M249" s="157" t="s">
        <v>758</v>
      </c>
      <c r="N249" s="157" t="s">
        <v>759</v>
      </c>
      <c r="O249" s="157">
        <v>10</v>
      </c>
      <c r="P249" s="157"/>
      <c r="Q249" s="157">
        <v>0.0151</v>
      </c>
      <c r="R249" s="157">
        <f t="shared" si="33"/>
        <v>0.0151</v>
      </c>
      <c r="S249" s="157"/>
      <c r="T249" s="157">
        <f t="shared" si="35"/>
        <v>0.0151</v>
      </c>
      <c r="U249" s="137">
        <f t="shared" si="36"/>
        <v>0.0151</v>
      </c>
      <c r="V249" s="134"/>
      <c r="W249" s="157" t="s">
        <v>394</v>
      </c>
      <c r="X249" s="157" t="s">
        <v>395</v>
      </c>
      <c r="Y249" s="157" t="s">
        <v>791</v>
      </c>
      <c r="Z249" s="190" t="s">
        <v>687</v>
      </c>
      <c r="AA249" s="134"/>
      <c r="AB249" s="134"/>
    </row>
    <row r="250" ht="72" customHeight="1" spans="1:28">
      <c r="A250" s="158">
        <v>2</v>
      </c>
      <c r="B250" s="157" t="s">
        <v>755</v>
      </c>
      <c r="C250" s="157" t="s">
        <v>122</v>
      </c>
      <c r="D250" s="157" t="s">
        <v>408</v>
      </c>
      <c r="E250" s="157" t="s">
        <v>148</v>
      </c>
      <c r="F250" s="108" t="s">
        <v>792</v>
      </c>
      <c r="G250" s="134">
        <f t="shared" si="34"/>
        <v>14.25</v>
      </c>
      <c r="H250" s="157">
        <v>14.25</v>
      </c>
      <c r="I250" s="134"/>
      <c r="J250" s="134"/>
      <c r="K250" s="134"/>
      <c r="L250" s="90" t="s">
        <v>13</v>
      </c>
      <c r="M250" s="157" t="s">
        <v>758</v>
      </c>
      <c r="N250" s="157" t="s">
        <v>759</v>
      </c>
      <c r="O250" s="157">
        <v>12</v>
      </c>
      <c r="P250" s="157"/>
      <c r="Q250" s="157">
        <v>0.0095</v>
      </c>
      <c r="R250" s="157">
        <f t="shared" si="33"/>
        <v>0.0095</v>
      </c>
      <c r="S250" s="157"/>
      <c r="T250" s="157">
        <f t="shared" si="35"/>
        <v>0.0095</v>
      </c>
      <c r="U250" s="137">
        <f t="shared" si="36"/>
        <v>0.0095</v>
      </c>
      <c r="V250" s="134"/>
      <c r="W250" s="157" t="s">
        <v>394</v>
      </c>
      <c r="X250" s="157" t="s">
        <v>395</v>
      </c>
      <c r="Y250" s="157" t="s">
        <v>793</v>
      </c>
      <c r="Z250" s="190" t="s">
        <v>794</v>
      </c>
      <c r="AA250" s="134"/>
      <c r="AB250" s="134"/>
    </row>
    <row r="251" ht="72" customHeight="1" spans="1:28">
      <c r="A251" s="158"/>
      <c r="B251" s="157"/>
      <c r="C251" s="157" t="s">
        <v>122</v>
      </c>
      <c r="D251" s="157" t="s">
        <v>408</v>
      </c>
      <c r="E251" s="157" t="s">
        <v>188</v>
      </c>
      <c r="F251" s="108" t="s">
        <v>795</v>
      </c>
      <c r="G251" s="134">
        <f t="shared" si="34"/>
        <v>8.85</v>
      </c>
      <c r="H251" s="157">
        <v>8.85</v>
      </c>
      <c r="I251" s="134"/>
      <c r="J251" s="134"/>
      <c r="K251" s="134"/>
      <c r="L251" s="90" t="s">
        <v>13</v>
      </c>
      <c r="M251" s="157" t="s">
        <v>758</v>
      </c>
      <c r="N251" s="157" t="s">
        <v>759</v>
      </c>
      <c r="O251" s="157">
        <v>9</v>
      </c>
      <c r="P251" s="157"/>
      <c r="Q251" s="157">
        <v>0.0059</v>
      </c>
      <c r="R251" s="157">
        <f t="shared" si="33"/>
        <v>0.0059</v>
      </c>
      <c r="S251" s="157"/>
      <c r="T251" s="157">
        <f t="shared" si="35"/>
        <v>0.0059</v>
      </c>
      <c r="U251" s="137">
        <f t="shared" si="36"/>
        <v>0.0059</v>
      </c>
      <c r="V251" s="134"/>
      <c r="W251" s="157" t="s">
        <v>394</v>
      </c>
      <c r="X251" s="157" t="s">
        <v>395</v>
      </c>
      <c r="Y251" s="157" t="s">
        <v>796</v>
      </c>
      <c r="Z251" s="190" t="s">
        <v>797</v>
      </c>
      <c r="AA251" s="134"/>
      <c r="AB251" s="134"/>
    </row>
    <row r="252" ht="72" customHeight="1" spans="1:28">
      <c r="A252" s="158"/>
      <c r="B252" s="157"/>
      <c r="C252" s="157" t="s">
        <v>122</v>
      </c>
      <c r="D252" s="157" t="s">
        <v>408</v>
      </c>
      <c r="E252" s="157" t="s">
        <v>182</v>
      </c>
      <c r="F252" s="108" t="s">
        <v>798</v>
      </c>
      <c r="G252" s="134">
        <f t="shared" si="34"/>
        <v>15.9</v>
      </c>
      <c r="H252" s="157">
        <v>15.9</v>
      </c>
      <c r="I252" s="134"/>
      <c r="J252" s="134"/>
      <c r="K252" s="134"/>
      <c r="L252" s="90" t="s">
        <v>13</v>
      </c>
      <c r="M252" s="157" t="s">
        <v>758</v>
      </c>
      <c r="N252" s="157" t="s">
        <v>759</v>
      </c>
      <c r="O252" s="157">
        <v>6</v>
      </c>
      <c r="P252" s="157"/>
      <c r="Q252" s="157">
        <v>0.0106</v>
      </c>
      <c r="R252" s="157">
        <f t="shared" si="33"/>
        <v>0.0106</v>
      </c>
      <c r="S252" s="157"/>
      <c r="T252" s="157">
        <f t="shared" si="35"/>
        <v>0.0106</v>
      </c>
      <c r="U252" s="137">
        <f t="shared" si="36"/>
        <v>0.0106</v>
      </c>
      <c r="V252" s="134"/>
      <c r="W252" s="157" t="s">
        <v>394</v>
      </c>
      <c r="X252" s="157" t="s">
        <v>395</v>
      </c>
      <c r="Y252" s="157" t="s">
        <v>642</v>
      </c>
      <c r="Z252" s="190" t="s">
        <v>697</v>
      </c>
      <c r="AA252" s="134"/>
      <c r="AB252" s="134"/>
    </row>
    <row r="253" ht="72" customHeight="1" spans="1:28">
      <c r="A253" s="158"/>
      <c r="B253" s="157"/>
      <c r="C253" s="157" t="s">
        <v>122</v>
      </c>
      <c r="D253" s="157" t="s">
        <v>408</v>
      </c>
      <c r="E253" s="157" t="s">
        <v>179</v>
      </c>
      <c r="F253" s="108" t="s">
        <v>799</v>
      </c>
      <c r="G253" s="134">
        <f t="shared" si="34"/>
        <v>14.85</v>
      </c>
      <c r="H253" s="157">
        <v>14.85</v>
      </c>
      <c r="I253" s="134"/>
      <c r="J253" s="134"/>
      <c r="K253" s="134"/>
      <c r="L253" s="90" t="s">
        <v>13</v>
      </c>
      <c r="M253" s="157" t="s">
        <v>758</v>
      </c>
      <c r="N253" s="157" t="s">
        <v>759</v>
      </c>
      <c r="O253" s="157">
        <v>6</v>
      </c>
      <c r="P253" s="157"/>
      <c r="Q253" s="157">
        <v>0.0099</v>
      </c>
      <c r="R253" s="157">
        <f t="shared" si="33"/>
        <v>0.0099</v>
      </c>
      <c r="S253" s="157"/>
      <c r="T253" s="157">
        <f t="shared" si="35"/>
        <v>0.0099</v>
      </c>
      <c r="U253" s="137">
        <f t="shared" si="36"/>
        <v>0.0099</v>
      </c>
      <c r="V253" s="134"/>
      <c r="W253" s="157" t="s">
        <v>394</v>
      </c>
      <c r="X253" s="157" t="s">
        <v>395</v>
      </c>
      <c r="Y253" s="157" t="s">
        <v>631</v>
      </c>
      <c r="Z253" s="190" t="s">
        <v>720</v>
      </c>
      <c r="AA253" s="134"/>
      <c r="AB253" s="134"/>
    </row>
    <row r="254" ht="72" customHeight="1" spans="1:28">
      <c r="A254" s="158"/>
      <c r="B254" s="157"/>
      <c r="C254" s="157" t="s">
        <v>122</v>
      </c>
      <c r="D254" s="157" t="s">
        <v>408</v>
      </c>
      <c r="E254" s="157" t="s">
        <v>800</v>
      </c>
      <c r="F254" s="108" t="s">
        <v>801</v>
      </c>
      <c r="G254" s="134">
        <f t="shared" si="34"/>
        <v>18.6</v>
      </c>
      <c r="H254" s="157">
        <v>18.6</v>
      </c>
      <c r="I254" s="134"/>
      <c r="J254" s="134"/>
      <c r="K254" s="134"/>
      <c r="L254" s="90" t="s">
        <v>13</v>
      </c>
      <c r="M254" s="157" t="s">
        <v>758</v>
      </c>
      <c r="N254" s="157" t="s">
        <v>759</v>
      </c>
      <c r="O254" s="157">
        <v>13</v>
      </c>
      <c r="P254" s="157"/>
      <c r="Q254" s="157">
        <v>0.0124</v>
      </c>
      <c r="R254" s="157">
        <f t="shared" si="33"/>
        <v>0.0124</v>
      </c>
      <c r="S254" s="157"/>
      <c r="T254" s="157">
        <f t="shared" si="35"/>
        <v>0.0124</v>
      </c>
      <c r="U254" s="137">
        <f t="shared" si="36"/>
        <v>0.0124</v>
      </c>
      <c r="V254" s="134"/>
      <c r="W254" s="157" t="s">
        <v>394</v>
      </c>
      <c r="X254" s="157" t="s">
        <v>395</v>
      </c>
      <c r="Y254" s="157" t="s">
        <v>802</v>
      </c>
      <c r="Z254" s="190" t="s">
        <v>730</v>
      </c>
      <c r="AA254" s="134"/>
      <c r="AB254" s="134"/>
    </row>
    <row r="255" ht="72" customHeight="1" spans="1:28">
      <c r="A255" s="158"/>
      <c r="B255" s="157"/>
      <c r="C255" s="157" t="s">
        <v>122</v>
      </c>
      <c r="D255" s="157" t="s">
        <v>408</v>
      </c>
      <c r="E255" s="157" t="s">
        <v>172</v>
      </c>
      <c r="F255" s="108" t="s">
        <v>803</v>
      </c>
      <c r="G255" s="134">
        <f t="shared" si="34"/>
        <v>34.8</v>
      </c>
      <c r="H255" s="157">
        <v>34.8</v>
      </c>
      <c r="I255" s="134"/>
      <c r="J255" s="134"/>
      <c r="K255" s="134"/>
      <c r="L255" s="90" t="s">
        <v>13</v>
      </c>
      <c r="M255" s="157" t="s">
        <v>758</v>
      </c>
      <c r="N255" s="157" t="s">
        <v>759</v>
      </c>
      <c r="O255" s="157">
        <v>9</v>
      </c>
      <c r="P255" s="157"/>
      <c r="Q255" s="157">
        <v>0.0232</v>
      </c>
      <c r="R255" s="157">
        <f t="shared" si="33"/>
        <v>0.0232</v>
      </c>
      <c r="S255" s="157"/>
      <c r="T255" s="157">
        <f t="shared" si="35"/>
        <v>0.0232</v>
      </c>
      <c r="U255" s="137">
        <f t="shared" si="36"/>
        <v>0.0232</v>
      </c>
      <c r="V255" s="134"/>
      <c r="W255" s="157" t="s">
        <v>394</v>
      </c>
      <c r="X255" s="157" t="s">
        <v>395</v>
      </c>
      <c r="Y255" s="157" t="s">
        <v>804</v>
      </c>
      <c r="Z255" s="190" t="s">
        <v>805</v>
      </c>
      <c r="AA255" s="134"/>
      <c r="AB255" s="134"/>
    </row>
    <row r="256" ht="72" customHeight="1" spans="1:28">
      <c r="A256" s="158"/>
      <c r="B256" s="157"/>
      <c r="C256" s="157" t="s">
        <v>122</v>
      </c>
      <c r="D256" s="157" t="s">
        <v>408</v>
      </c>
      <c r="E256" s="157" t="s">
        <v>186</v>
      </c>
      <c r="F256" s="108" t="s">
        <v>806</v>
      </c>
      <c r="G256" s="134">
        <f t="shared" si="34"/>
        <v>23.85</v>
      </c>
      <c r="H256" s="157">
        <v>23.85</v>
      </c>
      <c r="I256" s="134"/>
      <c r="J256" s="134"/>
      <c r="K256" s="134"/>
      <c r="L256" s="90" t="s">
        <v>13</v>
      </c>
      <c r="M256" s="157" t="s">
        <v>758</v>
      </c>
      <c r="N256" s="157" t="s">
        <v>759</v>
      </c>
      <c r="O256" s="157">
        <v>8</v>
      </c>
      <c r="P256" s="157"/>
      <c r="Q256" s="157">
        <v>0.0159</v>
      </c>
      <c r="R256" s="157">
        <f t="shared" si="33"/>
        <v>0.0159</v>
      </c>
      <c r="S256" s="157"/>
      <c r="T256" s="157">
        <f t="shared" si="35"/>
        <v>0.0159</v>
      </c>
      <c r="U256" s="137">
        <f t="shared" si="36"/>
        <v>0.0159</v>
      </c>
      <c r="V256" s="134"/>
      <c r="W256" s="157" t="s">
        <v>394</v>
      </c>
      <c r="X256" s="157" t="s">
        <v>395</v>
      </c>
      <c r="Y256" s="157" t="s">
        <v>807</v>
      </c>
      <c r="Z256" s="190" t="s">
        <v>673</v>
      </c>
      <c r="AA256" s="134"/>
      <c r="AB256" s="134"/>
    </row>
    <row r="257" ht="72" customHeight="1" spans="1:28">
      <c r="A257" s="158"/>
      <c r="B257" s="157"/>
      <c r="C257" s="157" t="s">
        <v>122</v>
      </c>
      <c r="D257" s="157" t="s">
        <v>408</v>
      </c>
      <c r="E257" s="157" t="s">
        <v>144</v>
      </c>
      <c r="F257" s="108" t="s">
        <v>808</v>
      </c>
      <c r="G257" s="134">
        <f t="shared" si="34"/>
        <v>22.2</v>
      </c>
      <c r="H257" s="157">
        <v>22.2</v>
      </c>
      <c r="I257" s="134"/>
      <c r="J257" s="134"/>
      <c r="K257" s="134"/>
      <c r="L257" s="90" t="s">
        <v>13</v>
      </c>
      <c r="M257" s="157" t="s">
        <v>758</v>
      </c>
      <c r="N257" s="157" t="s">
        <v>759</v>
      </c>
      <c r="O257" s="157">
        <v>12</v>
      </c>
      <c r="P257" s="157"/>
      <c r="Q257" s="157">
        <v>0.0148</v>
      </c>
      <c r="R257" s="157">
        <f t="shared" si="33"/>
        <v>0.0148</v>
      </c>
      <c r="S257" s="157"/>
      <c r="T257" s="157">
        <f t="shared" si="35"/>
        <v>0.0148</v>
      </c>
      <c r="U257" s="137">
        <f t="shared" si="36"/>
        <v>0.0148</v>
      </c>
      <c r="V257" s="134"/>
      <c r="W257" s="157" t="s">
        <v>394</v>
      </c>
      <c r="X257" s="157" t="s">
        <v>395</v>
      </c>
      <c r="Y257" s="157" t="s">
        <v>809</v>
      </c>
      <c r="Z257" s="190" t="s">
        <v>725</v>
      </c>
      <c r="AA257" s="134"/>
      <c r="AB257" s="134"/>
    </row>
    <row r="258" ht="72" customHeight="1" spans="1:28">
      <c r="A258" s="158"/>
      <c r="B258" s="157"/>
      <c r="C258" s="157" t="s">
        <v>122</v>
      </c>
      <c r="D258" s="157" t="s">
        <v>408</v>
      </c>
      <c r="E258" s="157" t="s">
        <v>150</v>
      </c>
      <c r="F258" s="108" t="s">
        <v>810</v>
      </c>
      <c r="G258" s="134">
        <f t="shared" si="34"/>
        <v>22.95</v>
      </c>
      <c r="H258" s="157">
        <v>22.95</v>
      </c>
      <c r="I258" s="134"/>
      <c r="J258" s="134"/>
      <c r="K258" s="134"/>
      <c r="L258" s="90" t="s">
        <v>13</v>
      </c>
      <c r="M258" s="157" t="s">
        <v>758</v>
      </c>
      <c r="N258" s="157" t="s">
        <v>759</v>
      </c>
      <c r="O258" s="157">
        <v>12</v>
      </c>
      <c r="P258" s="157"/>
      <c r="Q258" s="157">
        <v>0.0153</v>
      </c>
      <c r="R258" s="157">
        <f t="shared" si="33"/>
        <v>0.0153</v>
      </c>
      <c r="S258" s="157"/>
      <c r="T258" s="157">
        <f t="shared" si="35"/>
        <v>0.0153</v>
      </c>
      <c r="U258" s="137">
        <f t="shared" si="36"/>
        <v>0.0153</v>
      </c>
      <c r="V258" s="134"/>
      <c r="W258" s="157" t="s">
        <v>394</v>
      </c>
      <c r="X258" s="157" t="s">
        <v>395</v>
      </c>
      <c r="Y258" s="157" t="s">
        <v>811</v>
      </c>
      <c r="Z258" s="190" t="s">
        <v>743</v>
      </c>
      <c r="AA258" s="134"/>
      <c r="AB258" s="134"/>
    </row>
    <row r="259" ht="72" customHeight="1" spans="1:28">
      <c r="A259" s="158"/>
      <c r="B259" s="157"/>
      <c r="C259" s="157" t="s">
        <v>122</v>
      </c>
      <c r="D259" s="157" t="s">
        <v>408</v>
      </c>
      <c r="E259" s="157" t="s">
        <v>134</v>
      </c>
      <c r="F259" s="108" t="s">
        <v>812</v>
      </c>
      <c r="G259" s="134">
        <f t="shared" si="34"/>
        <v>16.95</v>
      </c>
      <c r="H259" s="157">
        <v>16.95</v>
      </c>
      <c r="I259" s="134"/>
      <c r="J259" s="134"/>
      <c r="K259" s="134"/>
      <c r="L259" s="90" t="s">
        <v>13</v>
      </c>
      <c r="M259" s="157" t="s">
        <v>758</v>
      </c>
      <c r="N259" s="157" t="s">
        <v>759</v>
      </c>
      <c r="O259" s="157">
        <v>11</v>
      </c>
      <c r="P259" s="157"/>
      <c r="Q259" s="157">
        <v>0.0113</v>
      </c>
      <c r="R259" s="157">
        <f t="shared" si="33"/>
        <v>0.0113</v>
      </c>
      <c r="S259" s="157"/>
      <c r="T259" s="157">
        <f t="shared" si="35"/>
        <v>0.0113</v>
      </c>
      <c r="U259" s="137">
        <f t="shared" si="36"/>
        <v>0.0113</v>
      </c>
      <c r="V259" s="134"/>
      <c r="W259" s="157" t="s">
        <v>394</v>
      </c>
      <c r="X259" s="157" t="s">
        <v>395</v>
      </c>
      <c r="Y259" s="157" t="s">
        <v>813</v>
      </c>
      <c r="Z259" s="190" t="s">
        <v>664</v>
      </c>
      <c r="AA259" s="134"/>
      <c r="AB259" s="134"/>
    </row>
  </sheetData>
  <autoFilter ref="A5:XEQ5">
    <extLst/>
  </autoFilter>
  <mergeCells count="100">
    <mergeCell ref="A1:B1"/>
    <mergeCell ref="A2:AB2"/>
    <mergeCell ref="G3:K3"/>
    <mergeCell ref="M3:V3"/>
    <mergeCell ref="W3:X3"/>
    <mergeCell ref="Y3:Z3"/>
    <mergeCell ref="O4:P4"/>
    <mergeCell ref="Q4:S4"/>
    <mergeCell ref="T4:V4"/>
    <mergeCell ref="A7:F7"/>
    <mergeCell ref="B8:E8"/>
    <mergeCell ref="B9:E9"/>
    <mergeCell ref="B10:E10"/>
    <mergeCell ref="B11:E11"/>
    <mergeCell ref="B40:D40"/>
    <mergeCell ref="B70:E70"/>
    <mergeCell ref="B72:E72"/>
    <mergeCell ref="B74:E74"/>
    <mergeCell ref="B77:E77"/>
    <mergeCell ref="B89:E89"/>
    <mergeCell ref="B90:E90"/>
    <mergeCell ref="B123:E123"/>
    <mergeCell ref="B133:E133"/>
    <mergeCell ref="B135:E135"/>
    <mergeCell ref="B138:E138"/>
    <mergeCell ref="B139:E139"/>
    <mergeCell ref="B181:E181"/>
    <mergeCell ref="B183:E183"/>
    <mergeCell ref="B185:E185"/>
    <mergeCell ref="B187:E187"/>
    <mergeCell ref="B196:E196"/>
    <mergeCell ref="B198:E198"/>
    <mergeCell ref="B200:E200"/>
    <mergeCell ref="B204:E204"/>
    <mergeCell ref="B206:E206"/>
    <mergeCell ref="B208:E208"/>
    <mergeCell ref="B227:E227"/>
    <mergeCell ref="B228:E228"/>
    <mergeCell ref="A3:A5"/>
    <mergeCell ref="A12:A14"/>
    <mergeCell ref="A15:A18"/>
    <mergeCell ref="A19:A22"/>
    <mergeCell ref="A23:A26"/>
    <mergeCell ref="A27:A30"/>
    <mergeCell ref="A31:A34"/>
    <mergeCell ref="A35:A39"/>
    <mergeCell ref="A41:A45"/>
    <mergeCell ref="A46:A51"/>
    <mergeCell ref="A52:A57"/>
    <mergeCell ref="A58:A63"/>
    <mergeCell ref="A64:A68"/>
    <mergeCell ref="A91:A93"/>
    <mergeCell ref="A94:A100"/>
    <mergeCell ref="A101:A109"/>
    <mergeCell ref="A110:A117"/>
    <mergeCell ref="A118:A122"/>
    <mergeCell ref="A125:A129"/>
    <mergeCell ref="A130:A132"/>
    <mergeCell ref="A140:A180"/>
    <mergeCell ref="A210:A225"/>
    <mergeCell ref="A232:A237"/>
    <mergeCell ref="A238:A249"/>
    <mergeCell ref="A250:A259"/>
    <mergeCell ref="B3:B5"/>
    <mergeCell ref="B12:B14"/>
    <mergeCell ref="B15:B18"/>
    <mergeCell ref="B19:B22"/>
    <mergeCell ref="B23:B26"/>
    <mergeCell ref="B27:B30"/>
    <mergeCell ref="B31:B34"/>
    <mergeCell ref="B35:B39"/>
    <mergeCell ref="B41:B45"/>
    <mergeCell ref="B46:B51"/>
    <mergeCell ref="B52:B57"/>
    <mergeCell ref="B58:B63"/>
    <mergeCell ref="B64:B68"/>
    <mergeCell ref="B91:B93"/>
    <mergeCell ref="B94:B100"/>
    <mergeCell ref="B101:B109"/>
    <mergeCell ref="B110:B117"/>
    <mergeCell ref="B118:B122"/>
    <mergeCell ref="B125:B129"/>
    <mergeCell ref="B130:B132"/>
    <mergeCell ref="B232:B237"/>
    <mergeCell ref="B238:B249"/>
    <mergeCell ref="B250:B259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4:M5"/>
    <mergeCell ref="N4:N5"/>
    <mergeCell ref="AA3:AA4"/>
    <mergeCell ref="AB3:AB4"/>
  </mergeCells>
  <printOptions horizontalCentered="1"/>
  <pageMargins left="0.0548611111111111" right="0.0548611111111111" top="0.236111111111111" bottom="0.196527777777778" header="0.511805555555556" footer="0.393055555555556"/>
  <pageSetup paperSize="8" scale="75" fitToHeight="0" orientation="landscape" useFirstPageNumber="1" horizontalDpi="600"/>
  <headerFooter>
    <oddFooter>&amp;C&amp;14- &amp;P -</oddFooter>
  </headerFooter>
  <ignoredErrors>
    <ignoredError sqref="H221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V8"/>
  <sheetViews>
    <sheetView zoomScale="130" zoomScaleNormal="130" workbookViewId="0">
      <selection activeCell="E5" sqref="E5:K5"/>
    </sheetView>
  </sheetViews>
  <sheetFormatPr defaultColWidth="9" defaultRowHeight="13.5" outlineLevelRow="7"/>
  <cols>
    <col min="1" max="1" width="11.1083333333333" style="27" customWidth="1"/>
    <col min="2" max="4" width="10.375" style="27"/>
    <col min="5" max="5" width="8.33333333333333" style="27" customWidth="1"/>
    <col min="6" max="10" width="8.21666666666667" style="27" customWidth="1"/>
    <col min="11" max="11" width="9" style="27"/>
    <col min="12" max="13" width="7.21666666666667" style="27" customWidth="1"/>
    <col min="14" max="14" width="7.3" style="27" customWidth="1"/>
    <col min="15" max="15" width="6.775" style="27" customWidth="1"/>
    <col min="16" max="16" width="7.98333333333333" style="27" customWidth="1"/>
    <col min="17" max="19" width="6.775" style="27" customWidth="1"/>
    <col min="20" max="20" width="7.21666666666667" style="27" customWidth="1"/>
    <col min="21" max="21" width="7" style="27" customWidth="1"/>
    <col min="22" max="22" width="8" style="27" customWidth="1"/>
    <col min="23" max="16384" width="9" style="27"/>
  </cols>
  <sheetData>
    <row r="1" s="27" customFormat="1" ht="14.25" spans="1:1">
      <c r="A1" s="29" t="s">
        <v>814</v>
      </c>
    </row>
    <row r="2" s="27" customFormat="1" ht="70.5" customHeight="1" spans="1:22">
      <c r="A2" s="30" t="s">
        <v>815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</row>
    <row r="3" s="27" customFormat="1" ht="38.25" customHeight="1" spans="1:22">
      <c r="A3" s="31" t="s">
        <v>816</v>
      </c>
      <c r="B3" s="31"/>
      <c r="C3" s="31"/>
      <c r="D3" s="31"/>
      <c r="E3" s="31"/>
      <c r="T3" s="31" t="s">
        <v>817</v>
      </c>
      <c r="U3" s="31"/>
      <c r="V3" s="31"/>
    </row>
    <row r="4" s="27" customFormat="1" ht="55.95" customHeight="1" spans="1:22">
      <c r="A4" s="32" t="s">
        <v>818</v>
      </c>
      <c r="B4" s="33" t="s">
        <v>819</v>
      </c>
      <c r="C4" s="33"/>
      <c r="D4" s="33"/>
      <c r="E4" s="34" t="s">
        <v>820</v>
      </c>
      <c r="F4" s="34"/>
      <c r="G4" s="34"/>
      <c r="H4" s="34"/>
      <c r="I4" s="34"/>
      <c r="J4" s="34"/>
      <c r="K4" s="34"/>
      <c r="L4" s="34"/>
      <c r="M4" s="34"/>
      <c r="N4" s="33" t="s">
        <v>821</v>
      </c>
      <c r="O4" s="33"/>
      <c r="P4" s="34" t="s">
        <v>822</v>
      </c>
      <c r="Q4" s="34"/>
      <c r="R4" s="42" t="s">
        <v>823</v>
      </c>
      <c r="S4" s="43"/>
      <c r="T4" s="40" t="s">
        <v>824</v>
      </c>
      <c r="U4" s="40" t="s">
        <v>825</v>
      </c>
      <c r="V4" s="34" t="s">
        <v>96</v>
      </c>
    </row>
    <row r="5" s="27" customFormat="1" ht="69.75" customHeight="1" spans="1:22">
      <c r="A5" s="32"/>
      <c r="B5" s="33"/>
      <c r="C5" s="33"/>
      <c r="D5" s="33"/>
      <c r="E5" s="35" t="s">
        <v>826</v>
      </c>
      <c r="F5" s="35"/>
      <c r="G5" s="35"/>
      <c r="H5" s="35"/>
      <c r="I5" s="35"/>
      <c r="J5" s="35"/>
      <c r="K5" s="35"/>
      <c r="L5" s="35" t="s">
        <v>827</v>
      </c>
      <c r="M5" s="35" t="s">
        <v>828</v>
      </c>
      <c r="N5" s="40" t="s">
        <v>8</v>
      </c>
      <c r="O5" s="40" t="s">
        <v>825</v>
      </c>
      <c r="P5" s="40" t="s">
        <v>8</v>
      </c>
      <c r="Q5" s="40" t="s">
        <v>825</v>
      </c>
      <c r="R5" s="40" t="s">
        <v>8</v>
      </c>
      <c r="S5" s="40" t="s">
        <v>825</v>
      </c>
      <c r="T5" s="41"/>
      <c r="U5" s="41"/>
      <c r="V5" s="34"/>
    </row>
    <row r="6" s="27" customFormat="1" ht="79.5" customHeight="1" spans="1:22">
      <c r="A6" s="32"/>
      <c r="B6" s="36" t="s">
        <v>110</v>
      </c>
      <c r="C6" s="36" t="s">
        <v>829</v>
      </c>
      <c r="D6" s="36" t="s">
        <v>830</v>
      </c>
      <c r="E6" s="37" t="s">
        <v>831</v>
      </c>
      <c r="F6" s="37" t="s">
        <v>832</v>
      </c>
      <c r="G6" s="37" t="s">
        <v>825</v>
      </c>
      <c r="H6" s="38" t="s">
        <v>829</v>
      </c>
      <c r="I6" s="37" t="s">
        <v>825</v>
      </c>
      <c r="J6" s="38" t="s">
        <v>830</v>
      </c>
      <c r="K6" s="37" t="s">
        <v>825</v>
      </c>
      <c r="L6" s="35"/>
      <c r="M6" s="35"/>
      <c r="N6" s="41"/>
      <c r="O6" s="41"/>
      <c r="P6" s="41"/>
      <c r="Q6" s="41"/>
      <c r="R6" s="41"/>
      <c r="S6" s="41"/>
      <c r="T6" s="44" t="s">
        <v>833</v>
      </c>
      <c r="U6" s="45"/>
      <c r="V6" s="46" t="s">
        <v>834</v>
      </c>
    </row>
    <row r="7" s="27" customFormat="1" ht="48.75" customHeight="1" spans="1:22">
      <c r="A7" s="32"/>
      <c r="B7" s="34" t="s">
        <v>835</v>
      </c>
      <c r="C7" s="34" t="s">
        <v>836</v>
      </c>
      <c r="D7" s="34" t="s">
        <v>837</v>
      </c>
      <c r="E7" s="33" t="s">
        <v>838</v>
      </c>
      <c r="F7" s="34" t="s">
        <v>839</v>
      </c>
      <c r="G7" s="34" t="s">
        <v>840</v>
      </c>
      <c r="H7" s="34" t="s">
        <v>841</v>
      </c>
      <c r="I7" s="34" t="s">
        <v>842</v>
      </c>
      <c r="J7" s="34" t="s">
        <v>843</v>
      </c>
      <c r="K7" s="34" t="s">
        <v>844</v>
      </c>
      <c r="L7" s="34" t="s">
        <v>845</v>
      </c>
      <c r="M7" s="34" t="s">
        <v>846</v>
      </c>
      <c r="N7" s="34" t="s">
        <v>847</v>
      </c>
      <c r="O7" s="34" t="s">
        <v>848</v>
      </c>
      <c r="P7" s="34" t="s">
        <v>849</v>
      </c>
      <c r="Q7" s="34" t="s">
        <v>850</v>
      </c>
      <c r="R7" s="34" t="s">
        <v>851</v>
      </c>
      <c r="S7" s="34" t="s">
        <v>852</v>
      </c>
      <c r="T7" s="34" t="s">
        <v>853</v>
      </c>
      <c r="U7" s="34" t="s">
        <v>854</v>
      </c>
      <c r="V7" s="46" t="s">
        <v>855</v>
      </c>
    </row>
    <row r="8" s="28" customFormat="1" ht="136.5" customHeight="1" spans="1:22">
      <c r="A8" s="39" t="s">
        <v>856</v>
      </c>
      <c r="B8" s="39">
        <f>C8+D8</f>
        <v>52986.42</v>
      </c>
      <c r="C8" s="39">
        <v>42851.17</v>
      </c>
      <c r="D8" s="39">
        <v>10135.25</v>
      </c>
      <c r="E8" s="39">
        <f>F8+L8+M8</f>
        <v>45871.77</v>
      </c>
      <c r="F8" s="39">
        <f>H8+J8</f>
        <v>45871.77</v>
      </c>
      <c r="G8" s="39">
        <f>F8/B8*100</f>
        <v>86.5726916443874</v>
      </c>
      <c r="H8" s="39">
        <v>36589.52</v>
      </c>
      <c r="I8" s="39">
        <f>H8/C8*100</f>
        <v>85.3874468305066</v>
      </c>
      <c r="J8" s="39">
        <v>9282.25</v>
      </c>
      <c r="K8" s="39">
        <f>J8/D8*100</f>
        <v>91.5838287166079</v>
      </c>
      <c r="L8" s="39">
        <v>0</v>
      </c>
      <c r="M8" s="39">
        <v>0</v>
      </c>
      <c r="N8" s="39">
        <v>21216.25</v>
      </c>
      <c r="O8" s="39">
        <f>N8/E8*100</f>
        <v>46.2512128919377</v>
      </c>
      <c r="P8" s="39">
        <v>24098.42</v>
      </c>
      <c r="Q8" s="39">
        <f>P8/E8*100</f>
        <v>52.5343146776329</v>
      </c>
      <c r="R8" s="39">
        <v>557.1</v>
      </c>
      <c r="S8" s="39">
        <f>R8/E8*100</f>
        <v>1.21447243042943</v>
      </c>
      <c r="T8" s="39">
        <v>7267.42</v>
      </c>
      <c r="U8" s="39">
        <f>T8/E8*100</f>
        <v>15.8429029444471</v>
      </c>
      <c r="V8" s="47"/>
    </row>
  </sheetData>
  <mergeCells count="22">
    <mergeCell ref="A2:V2"/>
    <mergeCell ref="A3:E3"/>
    <mergeCell ref="T3:V3"/>
    <mergeCell ref="E4:M4"/>
    <mergeCell ref="N4:O4"/>
    <mergeCell ref="P4:Q4"/>
    <mergeCell ref="R4:S4"/>
    <mergeCell ref="E5:K5"/>
    <mergeCell ref="T6:U6"/>
    <mergeCell ref="A4:A7"/>
    <mergeCell ref="L5:L6"/>
    <mergeCell ref="M5:M6"/>
    <mergeCell ref="N5:N6"/>
    <mergeCell ref="O5:O6"/>
    <mergeCell ref="P5:P6"/>
    <mergeCell ref="Q5:Q6"/>
    <mergeCell ref="R5:R6"/>
    <mergeCell ref="S5:S6"/>
    <mergeCell ref="T4:T5"/>
    <mergeCell ref="U4:U5"/>
    <mergeCell ref="V4:V5"/>
    <mergeCell ref="B4:D5"/>
  </mergeCells>
  <pageMargins left="0.699305555555556" right="0.699305555555556" top="0.75" bottom="0.75" header="0.3" footer="0.3"/>
  <pageSetup paperSize="9" scale="77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6"/>
  <sheetViews>
    <sheetView topLeftCell="J1" workbookViewId="0">
      <selection activeCell="R13" sqref="R13"/>
    </sheetView>
  </sheetViews>
  <sheetFormatPr defaultColWidth="9" defaultRowHeight="13.5" outlineLevelRow="5"/>
  <cols>
    <col min="2" max="2" width="21.375" customWidth="1"/>
    <col min="6" max="6" width="42.875" customWidth="1"/>
    <col min="12" max="13" width="24" customWidth="1"/>
    <col min="40" max="40" width="16.125" customWidth="1"/>
  </cols>
  <sheetData>
    <row r="1" s="1" customFormat="1" ht="24.6" customHeight="1" spans="1:41">
      <c r="A1" s="3" t="s">
        <v>83</v>
      </c>
      <c r="B1" s="4"/>
      <c r="C1" s="5"/>
      <c r="D1" s="5"/>
      <c r="E1" s="5"/>
      <c r="F1" s="6"/>
      <c r="G1" s="7"/>
      <c r="H1" s="5"/>
      <c r="I1" s="5"/>
      <c r="J1" s="5"/>
      <c r="K1" s="5"/>
      <c r="L1" s="5"/>
      <c r="M1" s="5"/>
      <c r="N1" s="15"/>
      <c r="O1" s="5"/>
      <c r="P1" s="5"/>
      <c r="Q1" s="5"/>
      <c r="R1" s="5"/>
      <c r="S1" s="5"/>
      <c r="T1" s="5"/>
      <c r="U1" s="5"/>
      <c r="V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="2" customFormat="1" ht="27" customHeight="1" spans="1:41">
      <c r="A2" s="8" t="s">
        <v>84</v>
      </c>
      <c r="B2" s="8"/>
      <c r="C2" s="8"/>
      <c r="D2" s="8"/>
      <c r="E2" s="8"/>
      <c r="F2" s="9"/>
      <c r="G2" s="10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</row>
    <row r="3" s="1" customFormat="1" ht="48" customHeight="1" spans="1:41">
      <c r="A3" s="11" t="s">
        <v>3</v>
      </c>
      <c r="B3" s="11" t="s">
        <v>85</v>
      </c>
      <c r="C3" s="11" t="s">
        <v>86</v>
      </c>
      <c r="D3" s="11" t="s">
        <v>87</v>
      </c>
      <c r="E3" s="11" t="s">
        <v>88</v>
      </c>
      <c r="F3" s="11" t="s">
        <v>89</v>
      </c>
      <c r="G3" s="12" t="s">
        <v>90</v>
      </c>
      <c r="H3" s="13"/>
      <c r="I3" s="13"/>
      <c r="J3" s="13"/>
      <c r="K3" s="13"/>
      <c r="L3" s="11" t="s">
        <v>91</v>
      </c>
      <c r="M3" s="16" t="s">
        <v>92</v>
      </c>
      <c r="N3" s="17"/>
      <c r="O3" s="17"/>
      <c r="P3" s="17"/>
      <c r="Q3" s="17"/>
      <c r="R3" s="17"/>
      <c r="S3" s="17"/>
      <c r="T3" s="17"/>
      <c r="U3" s="17"/>
      <c r="V3" s="21"/>
      <c r="W3" s="11" t="s">
        <v>93</v>
      </c>
      <c r="X3" s="11"/>
      <c r="Y3" s="11" t="s">
        <v>94</v>
      </c>
      <c r="Z3" s="11"/>
      <c r="AA3" s="11" t="s">
        <v>95</v>
      </c>
      <c r="AB3" s="22" t="s">
        <v>96</v>
      </c>
      <c r="AC3" s="23" t="s">
        <v>857</v>
      </c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</row>
    <row r="4" s="1" customFormat="1" ht="155" customHeight="1" spans="1:41">
      <c r="A4" s="11"/>
      <c r="B4" s="11"/>
      <c r="C4" s="11"/>
      <c r="D4" s="11"/>
      <c r="E4" s="11"/>
      <c r="F4" s="11"/>
      <c r="G4" s="14" t="s">
        <v>10</v>
      </c>
      <c r="H4" s="11" t="s">
        <v>97</v>
      </c>
      <c r="I4" s="11" t="s">
        <v>98</v>
      </c>
      <c r="J4" s="11" t="s">
        <v>99</v>
      </c>
      <c r="K4" s="11" t="s">
        <v>100</v>
      </c>
      <c r="L4" s="11"/>
      <c r="M4" s="18" t="s">
        <v>101</v>
      </c>
      <c r="N4" s="18" t="s">
        <v>102</v>
      </c>
      <c r="O4" s="11" t="s">
        <v>103</v>
      </c>
      <c r="P4" s="11"/>
      <c r="Q4" s="11" t="s">
        <v>104</v>
      </c>
      <c r="R4" s="11"/>
      <c r="S4" s="11"/>
      <c r="T4" s="11" t="s">
        <v>105</v>
      </c>
      <c r="U4" s="11"/>
      <c r="V4" s="11"/>
      <c r="W4" s="11" t="s">
        <v>106</v>
      </c>
      <c r="X4" s="11" t="s">
        <v>107</v>
      </c>
      <c r="Y4" s="11" t="s">
        <v>106</v>
      </c>
      <c r="Z4" s="11" t="s">
        <v>107</v>
      </c>
      <c r="AA4" s="11"/>
      <c r="AB4" s="24"/>
      <c r="AC4" s="25" t="s">
        <v>858</v>
      </c>
      <c r="AD4" s="11" t="s">
        <v>859</v>
      </c>
      <c r="AE4" s="11" t="s">
        <v>860</v>
      </c>
      <c r="AF4" s="11" t="s">
        <v>861</v>
      </c>
      <c r="AG4" s="11" t="s">
        <v>862</v>
      </c>
      <c r="AH4" s="11" t="s">
        <v>863</v>
      </c>
      <c r="AI4" s="11" t="s">
        <v>864</v>
      </c>
      <c r="AJ4" s="11" t="s">
        <v>865</v>
      </c>
      <c r="AK4" s="11" t="s">
        <v>866</v>
      </c>
      <c r="AL4" s="11" t="s">
        <v>867</v>
      </c>
      <c r="AM4" s="11" t="s">
        <v>868</v>
      </c>
      <c r="AN4" s="26" t="s">
        <v>869</v>
      </c>
      <c r="AO4" s="26" t="s">
        <v>870</v>
      </c>
    </row>
    <row r="5" s="1" customFormat="1" ht="61" customHeight="1" spans="1:41">
      <c r="A5" s="11"/>
      <c r="B5" s="11"/>
      <c r="C5" s="11"/>
      <c r="D5" s="11"/>
      <c r="E5" s="11"/>
      <c r="F5" s="11"/>
      <c r="G5" s="14"/>
      <c r="H5" s="11"/>
      <c r="I5" s="11"/>
      <c r="J5" s="11"/>
      <c r="K5" s="11"/>
      <c r="L5" s="11"/>
      <c r="M5" s="19"/>
      <c r="N5" s="19"/>
      <c r="O5" s="20" t="s">
        <v>108</v>
      </c>
      <c r="P5" s="20" t="s">
        <v>109</v>
      </c>
      <c r="Q5" s="20" t="s">
        <v>110</v>
      </c>
      <c r="R5" s="20" t="s">
        <v>111</v>
      </c>
      <c r="S5" s="20" t="s">
        <v>112</v>
      </c>
      <c r="T5" s="20" t="s">
        <v>110</v>
      </c>
      <c r="U5" s="20" t="s">
        <v>113</v>
      </c>
      <c r="V5" s="20" t="s">
        <v>114</v>
      </c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</row>
    <row r="6" s="1" customFormat="1" ht="85.5" spans="1:41">
      <c r="A6" s="11">
        <v>1</v>
      </c>
      <c r="B6" s="11" t="s">
        <v>649</v>
      </c>
      <c r="C6" s="11" t="s">
        <v>871</v>
      </c>
      <c r="D6" s="11" t="s">
        <v>650</v>
      </c>
      <c r="E6" s="11" t="s">
        <v>461</v>
      </c>
      <c r="F6" s="11" t="s">
        <v>651</v>
      </c>
      <c r="G6" s="14">
        <v>98</v>
      </c>
      <c r="H6" s="11">
        <v>98</v>
      </c>
      <c r="I6" s="11"/>
      <c r="J6" s="11"/>
      <c r="K6" s="11"/>
      <c r="L6" s="11" t="s">
        <v>872</v>
      </c>
      <c r="M6" s="19" t="s">
        <v>652</v>
      </c>
      <c r="N6" s="19"/>
      <c r="O6" s="20"/>
      <c r="P6" s="20">
        <v>1</v>
      </c>
      <c r="Q6" s="20">
        <v>0.001</v>
      </c>
      <c r="R6" s="20"/>
      <c r="S6" s="20">
        <v>0.001</v>
      </c>
      <c r="T6" s="20">
        <v>0.003</v>
      </c>
      <c r="U6" s="20"/>
      <c r="V6" s="20">
        <v>30</v>
      </c>
      <c r="W6" s="11" t="s">
        <v>578</v>
      </c>
      <c r="X6" s="11" t="s">
        <v>579</v>
      </c>
      <c r="Y6" s="11" t="s">
        <v>653</v>
      </c>
      <c r="Z6" s="11" t="s">
        <v>654</v>
      </c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</row>
  </sheetData>
  <mergeCells count="26">
    <mergeCell ref="A1:B1"/>
    <mergeCell ref="A2:AO2"/>
    <mergeCell ref="G3:K3"/>
    <mergeCell ref="M3:V3"/>
    <mergeCell ref="W3:X3"/>
    <mergeCell ref="Y3:Z3"/>
    <mergeCell ref="AC3:AO3"/>
    <mergeCell ref="O4:P4"/>
    <mergeCell ref="Q4:S4"/>
    <mergeCell ref="T4:V4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3:L5"/>
    <mergeCell ref="M4:M5"/>
    <mergeCell ref="N4:N5"/>
    <mergeCell ref="AA3:AA4"/>
    <mergeCell ref="AB3:AB4"/>
  </mergeCells>
  <pageMargins left="0.75" right="0.75" top="1" bottom="1" header="0.5" footer="0.5"/>
  <pageSetup paperSize="9" scale="5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1" sqref="K2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附件1</vt:lpstr>
      <vt:lpstr>附件2</vt:lpstr>
      <vt:lpstr>附件3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2016-07-11T03:13:00Z</dcterms:created>
  <cp:lastPrinted>2022-03-07T01:42:00Z</cp:lastPrinted>
  <dcterms:modified xsi:type="dcterms:W3CDTF">2023-03-14T06:52:47Z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KSORubyTemplateID" linkTarget="0">
    <vt:lpwstr>14</vt:lpwstr>
  </property>
  <property fmtid="{D5CDD505-2E9C-101B-9397-08002B2CF9AE}" pid="4" name="ICV">
    <vt:lpwstr>EE26C888B02F41F3AC049DFB93AD3B38</vt:lpwstr>
  </property>
</Properties>
</file>