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表 " sheetId="3" r:id="rId1"/>
  </sheets>
  <definedNames>
    <definedName name="_xlnm.Print_Titles" localSheetId="0">'资金表 '!$4:$5</definedName>
    <definedName name="_xlnm._FilterDatabase" localSheetId="0" hidden="1">'资金表 '!$A$5:$R$61</definedName>
    <definedName name="_xlnm.Print_Area" localSheetId="0">'资金表 '!$A$1:$O$61</definedName>
  </definedNames>
  <calcPr calcId="144525"/>
</workbook>
</file>

<file path=xl/sharedStrings.xml><?xml version="1.0" encoding="utf-8"?>
<sst xmlns="http://schemas.openxmlformats.org/spreadsheetml/2006/main" count="228" uniqueCount="154">
  <si>
    <t>附件2</t>
  </si>
  <si>
    <t>土门岘镇土门岘村2023年1-3月份农村低保资金发放登记表</t>
  </si>
  <si>
    <r>
      <rPr>
        <sz val="9"/>
        <rFont val="宋体"/>
        <charset val="134"/>
      </rPr>
      <t xml:space="preserve">   填报单位：（盖章）土门岘镇人民政府</t>
    </r>
    <r>
      <rPr>
        <sz val="9"/>
        <rFont val="Times New Roman"/>
        <charset val="134"/>
      </rPr>
      <t xml:space="preserve">                 </t>
    </r>
    <r>
      <rPr>
        <sz val="9"/>
        <rFont val="宋体"/>
        <charset val="134"/>
      </rPr>
      <t xml:space="preserve">                                                                                                               单位:人、元                                                                                                                            </t>
    </r>
  </si>
  <si>
    <t>序号</t>
  </si>
  <si>
    <t>档案编码</t>
  </si>
  <si>
    <t>姓名</t>
  </si>
  <si>
    <t>家庭
人口</t>
  </si>
  <si>
    <t>保障
人口数</t>
  </si>
  <si>
    <t>其中</t>
  </si>
  <si>
    <t>家庭月保障金</t>
  </si>
  <si>
    <t>月
人均
补差</t>
  </si>
  <si>
    <t>本次发放保障资金小计</t>
  </si>
  <si>
    <t>家庭地址
(XX镇(镇)XX村(居)XX组XX号)</t>
  </si>
  <si>
    <t>纳入低保时间</t>
  </si>
  <si>
    <t>备注（1或0）</t>
  </si>
  <si>
    <t>是否政策内单人保</t>
  </si>
  <si>
    <t>一类</t>
  </si>
  <si>
    <t>二类</t>
  </si>
  <si>
    <t>三类</t>
  </si>
  <si>
    <t>四类</t>
  </si>
  <si>
    <t>620422221202250</t>
  </si>
  <si>
    <t>权雪萍</t>
  </si>
  <si>
    <t>土门岘镇土门岘村土门岘组</t>
  </si>
  <si>
    <t>2017.7.1</t>
  </si>
  <si>
    <t>620422221202251</t>
  </si>
  <si>
    <t>董福祥</t>
  </si>
  <si>
    <t>620422221202252</t>
  </si>
  <si>
    <t>冉娟红</t>
  </si>
  <si>
    <t>620422221202326</t>
  </si>
  <si>
    <t>张俊义</t>
  </si>
  <si>
    <t>2019.6.1</t>
  </si>
  <si>
    <t>620422221202327</t>
  </si>
  <si>
    <t>伏海平</t>
  </si>
  <si>
    <t>620422221202333</t>
  </si>
  <si>
    <t>董满祥</t>
  </si>
  <si>
    <t>620422221202334</t>
  </si>
  <si>
    <t>何廷旺</t>
  </si>
  <si>
    <t>620422221202338</t>
  </si>
  <si>
    <t>何青吉</t>
  </si>
  <si>
    <t>2022.6.1</t>
  </si>
  <si>
    <t>620422221202028</t>
  </si>
  <si>
    <t>何平顺</t>
  </si>
  <si>
    <t>土门岘镇土门岘村伍举组</t>
  </si>
  <si>
    <t>2013.7.1</t>
  </si>
  <si>
    <t>620422221202032</t>
  </si>
  <si>
    <t>王彦斌</t>
  </si>
  <si>
    <t>620422221202244</t>
  </si>
  <si>
    <t>王万平</t>
  </si>
  <si>
    <t>2017.4.1</t>
  </si>
  <si>
    <t>620422221202216</t>
  </si>
  <si>
    <t>王娟</t>
  </si>
  <si>
    <t>2016.8.31</t>
  </si>
  <si>
    <t>王志刚</t>
  </si>
  <si>
    <t>2018.11.1</t>
  </si>
  <si>
    <t>620422221202335</t>
  </si>
  <si>
    <t>赵维义</t>
  </si>
  <si>
    <t>620422221202050</t>
  </si>
  <si>
    <t>魏步申</t>
  </si>
  <si>
    <t>土门岘镇土门岘村畅湾组</t>
  </si>
  <si>
    <t>620422221202052</t>
  </si>
  <si>
    <t>赵宝仓</t>
  </si>
  <si>
    <t>620422221202270</t>
  </si>
  <si>
    <t>高义莲</t>
  </si>
  <si>
    <t>620422221202272</t>
  </si>
  <si>
    <t>魏彦荣</t>
  </si>
  <si>
    <t>620422221202294</t>
  </si>
  <si>
    <t>畅海兵</t>
  </si>
  <si>
    <t>2018.4.1</t>
  </si>
  <si>
    <t>620422221202325</t>
  </si>
  <si>
    <t>魏小平</t>
  </si>
  <si>
    <t>单人保，多重二级（言语二级，肢体四级）</t>
  </si>
  <si>
    <t>620422221202331</t>
  </si>
  <si>
    <t>魏步江</t>
  </si>
  <si>
    <t>2021.4.1</t>
  </si>
  <si>
    <t>620422221202149</t>
  </si>
  <si>
    <t>何俊清</t>
  </si>
  <si>
    <t>土门岘镇土门岘村张岔组</t>
  </si>
  <si>
    <t>2015.1.1</t>
  </si>
  <si>
    <t>620422221202157</t>
  </si>
  <si>
    <t>贺军仁</t>
  </si>
  <si>
    <t>620422221202223</t>
  </si>
  <si>
    <t>张绪中</t>
  </si>
  <si>
    <t>620422221202330</t>
  </si>
  <si>
    <t>陈福荣</t>
  </si>
  <si>
    <t>2020.9.1</t>
  </si>
  <si>
    <t>620422221202340</t>
  </si>
  <si>
    <t>李宝印</t>
  </si>
  <si>
    <t>2022.12.1</t>
  </si>
  <si>
    <t>620422221202087</t>
  </si>
  <si>
    <t>董兵</t>
  </si>
  <si>
    <t>土门岘镇土门岘村上勿勿组</t>
  </si>
  <si>
    <t>620422221202099</t>
  </si>
  <si>
    <t>王明前</t>
  </si>
  <si>
    <t>620422221202100</t>
  </si>
  <si>
    <t>李军旺</t>
  </si>
  <si>
    <t>620422221202162</t>
  </si>
  <si>
    <t>董智</t>
  </si>
  <si>
    <t>620422221202258</t>
  </si>
  <si>
    <t>祁守连</t>
  </si>
  <si>
    <t>620422221202319</t>
  </si>
  <si>
    <t>贾天佑</t>
  </si>
  <si>
    <t>2018.6.1</t>
  </si>
  <si>
    <t>620422221202328</t>
  </si>
  <si>
    <t>李万学</t>
  </si>
  <si>
    <t>620422221202329</t>
  </si>
  <si>
    <t>王世乐</t>
  </si>
  <si>
    <t>2019.8.1</t>
  </si>
  <si>
    <t>单人保，视力一级</t>
  </si>
  <si>
    <t>620422221202332</t>
  </si>
  <si>
    <t>董朋</t>
  </si>
  <si>
    <t>620422221202336</t>
  </si>
  <si>
    <t>蒲意萍</t>
  </si>
  <si>
    <t>单人保，肢体一级</t>
  </si>
  <si>
    <t>620422221202339</t>
  </si>
  <si>
    <t>李桂兰</t>
  </si>
  <si>
    <t>2022.7.1</t>
  </si>
  <si>
    <t>单人保，肢体二级</t>
  </si>
  <si>
    <t>620422221202104</t>
  </si>
  <si>
    <t>杨德兵</t>
  </si>
  <si>
    <t>土门岘镇土门岘村上北山组</t>
  </si>
  <si>
    <t>620422221202107</t>
  </si>
  <si>
    <t>孙李常</t>
  </si>
  <si>
    <t>620422221202114</t>
  </si>
  <si>
    <t>李小兵</t>
  </si>
  <si>
    <t>620422221202122</t>
  </si>
  <si>
    <t>冉旭平</t>
  </si>
  <si>
    <t>620422221202260</t>
  </si>
  <si>
    <t>李守凯</t>
  </si>
  <si>
    <t>620422221202289</t>
  </si>
  <si>
    <t>马泽民</t>
  </si>
  <si>
    <t>2018.2.1</t>
  </si>
  <si>
    <t>620422221202307</t>
  </si>
  <si>
    <t>李怀强</t>
  </si>
  <si>
    <t>620422221202337</t>
  </si>
  <si>
    <t>李养华</t>
  </si>
  <si>
    <t>620422221202341</t>
  </si>
  <si>
    <t>李万峰</t>
  </si>
  <si>
    <t>620422221202342</t>
  </si>
  <si>
    <t>王丽</t>
  </si>
  <si>
    <t>2023.1.1</t>
  </si>
  <si>
    <t>620422221202125</t>
  </si>
  <si>
    <t>王世忠</t>
  </si>
  <si>
    <t>土门岘镇土门岘村下北山组</t>
  </si>
  <si>
    <t>620422221202140</t>
  </si>
  <si>
    <t>李万泉</t>
  </si>
  <si>
    <t>620422221202194</t>
  </si>
  <si>
    <t>李登虎</t>
  </si>
  <si>
    <t>620422221202261</t>
  </si>
  <si>
    <t>李宗勤</t>
  </si>
  <si>
    <t>620422221202264</t>
  </si>
  <si>
    <t>何永胜</t>
  </si>
  <si>
    <t>合计</t>
  </si>
  <si>
    <t xml:space="preserve">负责人：                                    审核人：                                         经办人：                                         时间： 2023年1月11日 </t>
  </si>
  <si>
    <t xml:space="preserve">备注：1、每户家庭人口=一类或二类或三类或四类；合计家庭人口=一类+二类+三类+四类。        
      2、每户家庭月保障金=一类×439元或二类×417元或三类×84元或四类×58元；合计家庭月保障金=一类×439元+二类×417元+三类×84元+四类×58元
      3、月人均补差=家庭月保障金/家庭人口。    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</si>
</sst>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_);[Red]\(0\)"/>
    <numFmt numFmtId="179" formatCode="0.00_ "/>
  </numFmts>
  <fonts count="39">
    <font>
      <sz val="11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  <scheme val="major"/>
    </font>
    <font>
      <b/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0" borderId="0"/>
    <xf numFmtId="0" fontId="36" fillId="0" borderId="0"/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8" fontId="3" fillId="0" borderId="1" xfId="53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4" xfId="54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177" fontId="14" fillId="0" borderId="6" xfId="1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 105 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Sheet1" xfId="54"/>
    <cellStyle name="常规_Sheet1_1_Sheet1" xfId="55"/>
    <cellStyle name="常规_Sheet1_1" xfId="56"/>
    <cellStyle name="常规 3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9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0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1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2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3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147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148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4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5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5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6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7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8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9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9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9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9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19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9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9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9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9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19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0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1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2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3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3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4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5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6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27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7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8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296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297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29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0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1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2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3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4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4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4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4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4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4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4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4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4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4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5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6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7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38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8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8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39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0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1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2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2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2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3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445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446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4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4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5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6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7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8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9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9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49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49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0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1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2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3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3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3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3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4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5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6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7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7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7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7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8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594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595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59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9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59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0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1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2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3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4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4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4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5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6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7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68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8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8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8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8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69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0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1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2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2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2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2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2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2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2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2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2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2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3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4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4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4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743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744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4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4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4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4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4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5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6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7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8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79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79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0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1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2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3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3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3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3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3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3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3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3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3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3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4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5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5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6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7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8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69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70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71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72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73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37465</xdr:rowOff>
    </xdr:to>
    <xdr:sp>
      <xdr:nvSpPr>
        <xdr:cNvPr id="874" name="Text Box 1"/>
        <xdr:cNvSpPr txBox="1"/>
      </xdr:nvSpPr>
      <xdr:spPr>
        <a:xfrm>
          <a:off x="1381125" y="1195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7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7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7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7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7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2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3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5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6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7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8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89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90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91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892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49530</xdr:rowOff>
    </xdr:to>
    <xdr:sp>
      <xdr:nvSpPr>
        <xdr:cNvPr id="893" name="Text Box 1"/>
        <xdr:cNvSpPr txBox="1"/>
      </xdr:nvSpPr>
      <xdr:spPr>
        <a:xfrm>
          <a:off x="1381125" y="1195705"/>
          <a:ext cx="7620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28575</xdr:rowOff>
    </xdr:to>
    <xdr:sp>
      <xdr:nvSpPr>
        <xdr:cNvPr id="894" name="Text Box 1"/>
        <xdr:cNvSpPr txBox="1"/>
      </xdr:nvSpPr>
      <xdr:spPr>
        <a:xfrm>
          <a:off x="1381125" y="1195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89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89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89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89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89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0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1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2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3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3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4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5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6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7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8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8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98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8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99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0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1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2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2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2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2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3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040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041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4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4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4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4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4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4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4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4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5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6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7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08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8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8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09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0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1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2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3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3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3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4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5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6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7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7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7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8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189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190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9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19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19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0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1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2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3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3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3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3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4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5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6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7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28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8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29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0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1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2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2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3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338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339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4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4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4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5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6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7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8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8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8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8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8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38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8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8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8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8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39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0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1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2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3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4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5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6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7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487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488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8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49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49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0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1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2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3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3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3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3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3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3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3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3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3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3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4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5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6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57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7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8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59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0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1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1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2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636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637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3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4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5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6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7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8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8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8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68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8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8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8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8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8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8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69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0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1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2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2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2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3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4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8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59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0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1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2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3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4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5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6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37465</xdr:rowOff>
    </xdr:to>
    <xdr:sp>
      <xdr:nvSpPr>
        <xdr:cNvPr id="1767" name="Text Box 1"/>
        <xdr:cNvSpPr txBox="1"/>
      </xdr:nvSpPr>
      <xdr:spPr>
        <a:xfrm>
          <a:off x="1381125" y="1110170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6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6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5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6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8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79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80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81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82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83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84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785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50800</xdr:rowOff>
    </xdr:to>
    <xdr:sp>
      <xdr:nvSpPr>
        <xdr:cNvPr id="1786" name="Text Box 1"/>
        <xdr:cNvSpPr txBox="1"/>
      </xdr:nvSpPr>
      <xdr:spPr>
        <a:xfrm>
          <a:off x="1381125" y="11101705"/>
          <a:ext cx="762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28575</xdr:rowOff>
    </xdr:to>
    <xdr:sp>
      <xdr:nvSpPr>
        <xdr:cNvPr id="1787" name="Text Box 1"/>
        <xdr:cNvSpPr txBox="1"/>
      </xdr:nvSpPr>
      <xdr:spPr>
        <a:xfrm>
          <a:off x="1381125" y="11101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88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89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0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1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2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3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4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5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6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7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8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799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800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1801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8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8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1947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1948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19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19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0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096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097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0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1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1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245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246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2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49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0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1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2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3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4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5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6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7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8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59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60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61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262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2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3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3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408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409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2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3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4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5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6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7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8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19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20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21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22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23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24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2425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4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4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25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571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2572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25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75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76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77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78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79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80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75</xdr:row>
      <xdr:rowOff>88900</xdr:rowOff>
    </xdr:to>
    <xdr:pic>
      <xdr:nvPicPr>
        <xdr:cNvPr id="2581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291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82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83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84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85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83</xdr:row>
      <xdr:rowOff>12065</xdr:rowOff>
    </xdr:to>
    <xdr:pic>
      <xdr:nvPicPr>
        <xdr:cNvPr id="2586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40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72</xdr:row>
      <xdr:rowOff>22225</xdr:rowOff>
    </xdr:to>
    <xdr:pic>
      <xdr:nvPicPr>
        <xdr:cNvPr id="2587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2392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118</xdr:row>
      <xdr:rowOff>50800</xdr:rowOff>
    </xdr:to>
    <xdr:pic>
      <xdr:nvPicPr>
        <xdr:cNvPr id="2588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952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8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59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0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1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2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3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3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3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4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5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8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39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0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1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2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4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5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8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49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0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1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2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4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5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8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59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0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1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2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4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5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8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69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0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1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2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4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5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67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7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7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7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8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69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7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8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09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0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1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2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3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4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5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88900</xdr:rowOff>
    </xdr:to>
    <xdr:sp>
      <xdr:nvSpPr>
        <xdr:cNvPr id="2716" name="Text Box 1"/>
        <xdr:cNvSpPr txBox="1"/>
      </xdr:nvSpPr>
      <xdr:spPr>
        <a:xfrm>
          <a:off x="6638925" y="1195705"/>
          <a:ext cx="77470" cy="1428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1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18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19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0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1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2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4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5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8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29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30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31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32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33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97790</xdr:rowOff>
    </xdr:to>
    <xdr:sp>
      <xdr:nvSpPr>
        <xdr:cNvPr id="2734" name="Text Box 1"/>
        <xdr:cNvSpPr txBox="1"/>
      </xdr:nvSpPr>
      <xdr:spPr>
        <a:xfrm>
          <a:off x="6638925" y="1195705"/>
          <a:ext cx="77470" cy="1429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97790</xdr:rowOff>
    </xdr:to>
    <xdr:sp>
      <xdr:nvSpPr>
        <xdr:cNvPr id="2735" name="Text Box 1"/>
        <xdr:cNvSpPr txBox="1"/>
      </xdr:nvSpPr>
      <xdr:spPr>
        <a:xfrm>
          <a:off x="6638925" y="1195705"/>
          <a:ext cx="77470" cy="1429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36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84</xdr:row>
      <xdr:rowOff>78740</xdr:rowOff>
    </xdr:to>
    <xdr:sp>
      <xdr:nvSpPr>
        <xdr:cNvPr id="2737" name="Text Box 1"/>
        <xdr:cNvSpPr txBox="1"/>
      </xdr:nvSpPr>
      <xdr:spPr>
        <a:xfrm>
          <a:off x="6638925" y="1195705"/>
          <a:ext cx="77470" cy="1427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38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39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0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1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2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3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4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5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6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7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8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49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36</xdr:row>
      <xdr:rowOff>47625</xdr:rowOff>
    </xdr:to>
    <xdr:pic>
      <xdr:nvPicPr>
        <xdr:cNvPr id="2750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595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5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6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7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8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9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9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9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9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79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79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796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797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79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79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0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1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2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3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4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6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7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0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0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1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2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3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4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6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7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1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0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1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2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3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4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6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7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2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0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1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2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3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4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6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7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3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3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4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5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69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0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1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2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3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4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5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6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7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85725</xdr:rowOff>
    </xdr:to>
    <xdr:sp>
      <xdr:nvSpPr>
        <xdr:cNvPr id="2878" name="Text Box 1"/>
        <xdr:cNvSpPr txBox="1"/>
      </xdr:nvSpPr>
      <xdr:spPr>
        <a:xfrm>
          <a:off x="6638925" y="1195705"/>
          <a:ext cx="77470" cy="6181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7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0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1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2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3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4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6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7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8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0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1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2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3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4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5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94615</xdr:rowOff>
    </xdr:to>
    <xdr:sp>
      <xdr:nvSpPr>
        <xdr:cNvPr id="2896" name="Text Box 1"/>
        <xdr:cNvSpPr txBox="1"/>
      </xdr:nvSpPr>
      <xdr:spPr>
        <a:xfrm>
          <a:off x="6638925" y="1195705"/>
          <a:ext cx="77470" cy="619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94615</xdr:rowOff>
    </xdr:to>
    <xdr:sp>
      <xdr:nvSpPr>
        <xdr:cNvPr id="2897" name="Text Box 1"/>
        <xdr:cNvSpPr txBox="1"/>
      </xdr:nvSpPr>
      <xdr:spPr>
        <a:xfrm>
          <a:off x="6638925" y="1195705"/>
          <a:ext cx="77470" cy="619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8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37</xdr:row>
      <xdr:rowOff>76835</xdr:rowOff>
    </xdr:to>
    <xdr:sp>
      <xdr:nvSpPr>
        <xdr:cNvPr id="2899" name="Text Box 1"/>
        <xdr:cNvSpPr txBox="1"/>
      </xdr:nvSpPr>
      <xdr:spPr>
        <a:xfrm>
          <a:off x="6638925" y="1195705"/>
          <a:ext cx="77470" cy="6172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238125</xdr:rowOff>
    </xdr:to>
    <xdr:pic>
      <xdr:nvPicPr>
        <xdr:cNvPr id="2900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33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238125</xdr:rowOff>
    </xdr:to>
    <xdr:pic>
      <xdr:nvPicPr>
        <xdr:cNvPr id="2901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33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238125</xdr:rowOff>
    </xdr:to>
    <xdr:pic>
      <xdr:nvPicPr>
        <xdr:cNvPr id="2902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33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238125</xdr:rowOff>
    </xdr:to>
    <xdr:pic>
      <xdr:nvPicPr>
        <xdr:cNvPr id="2903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33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77470</xdr:colOff>
      <xdr:row>57</xdr:row>
      <xdr:rowOff>62230</xdr:rowOff>
    </xdr:to>
    <xdr:pic>
      <xdr:nvPicPr>
        <xdr:cNvPr id="2904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827405"/>
          <a:ext cx="77470" cy="1033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238125</xdr:rowOff>
    </xdr:to>
    <xdr:pic>
      <xdr:nvPicPr>
        <xdr:cNvPr id="2905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33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238125</xdr:rowOff>
    </xdr:to>
    <xdr:pic>
      <xdr:nvPicPr>
        <xdr:cNvPr id="2906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334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77470</xdr:colOff>
      <xdr:row>57</xdr:row>
      <xdr:rowOff>62230</xdr:rowOff>
    </xdr:to>
    <xdr:pic>
      <xdr:nvPicPr>
        <xdr:cNvPr id="2907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827405"/>
          <a:ext cx="77470" cy="10336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19</xdr:row>
      <xdr:rowOff>0</xdr:rowOff>
    </xdr:from>
    <xdr:to>
      <xdr:col>13</xdr:col>
      <xdr:colOff>77470</xdr:colOff>
      <xdr:row>19</xdr:row>
      <xdr:rowOff>9525</xdr:rowOff>
    </xdr:to>
    <xdr:pic>
      <xdr:nvPicPr>
        <xdr:cNvPr id="2908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3862705"/>
          <a:ext cx="7747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58</xdr:row>
      <xdr:rowOff>152400</xdr:rowOff>
    </xdr:to>
    <xdr:pic>
      <xdr:nvPicPr>
        <xdr:cNvPr id="2909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10248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44</xdr:row>
      <xdr:rowOff>27940</xdr:rowOff>
    </xdr:to>
    <xdr:pic>
      <xdr:nvPicPr>
        <xdr:cNvPr id="2910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457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119</xdr:row>
      <xdr:rowOff>135890</xdr:rowOff>
    </xdr:to>
    <xdr:pic>
      <xdr:nvPicPr>
        <xdr:cNvPr id="2911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9762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1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2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3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4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5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5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5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5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5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295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5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57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58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5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0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1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2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3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4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5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7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8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6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0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1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2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3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4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5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7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8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7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0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1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2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3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4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5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7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8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8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0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1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2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3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4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5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7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8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299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0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1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2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0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1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2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3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4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5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6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7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8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21590</xdr:rowOff>
    </xdr:to>
    <xdr:sp>
      <xdr:nvSpPr>
        <xdr:cNvPr id="3039" name="Text Box 1"/>
        <xdr:cNvSpPr txBox="1"/>
      </xdr:nvSpPr>
      <xdr:spPr>
        <a:xfrm>
          <a:off x="6638925" y="1195705"/>
          <a:ext cx="77470" cy="1056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0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1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2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3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4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5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7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8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4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0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1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2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3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4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5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6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33655</xdr:rowOff>
    </xdr:to>
    <xdr:sp>
      <xdr:nvSpPr>
        <xdr:cNvPr id="3057" name="Text Box 1"/>
        <xdr:cNvSpPr txBox="1"/>
      </xdr:nvSpPr>
      <xdr:spPr>
        <a:xfrm>
          <a:off x="6638925" y="1195705"/>
          <a:ext cx="77470" cy="1057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33655</xdr:rowOff>
    </xdr:to>
    <xdr:sp>
      <xdr:nvSpPr>
        <xdr:cNvPr id="3058" name="Text Box 1"/>
        <xdr:cNvSpPr txBox="1"/>
      </xdr:nvSpPr>
      <xdr:spPr>
        <a:xfrm>
          <a:off x="6638925" y="1195705"/>
          <a:ext cx="77470" cy="1057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60</xdr:row>
      <xdr:rowOff>13335</xdr:rowOff>
    </xdr:to>
    <xdr:sp>
      <xdr:nvSpPr>
        <xdr:cNvPr id="3059" name="Text Box 1"/>
        <xdr:cNvSpPr txBox="1"/>
      </xdr:nvSpPr>
      <xdr:spPr>
        <a:xfrm>
          <a:off x="6638925" y="1195705"/>
          <a:ext cx="77470" cy="1055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0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1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2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3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4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5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6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7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8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69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70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71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072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0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1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1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2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218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219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2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2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3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4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5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6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6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6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6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6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26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6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7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8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2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1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2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3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4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3367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3368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3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7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8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39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0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1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1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1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1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1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1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1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1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1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2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3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4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5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6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7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89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0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1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2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3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4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5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6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7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114935</xdr:rowOff>
    </xdr:to>
    <xdr:sp>
      <xdr:nvSpPr>
        <xdr:cNvPr id="3498" name="Text Box 1"/>
        <xdr:cNvSpPr txBox="1"/>
      </xdr:nvSpPr>
      <xdr:spPr>
        <a:xfrm>
          <a:off x="6638925" y="11101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4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3516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3517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35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119</xdr:row>
      <xdr:rowOff>135890</xdr:rowOff>
    </xdr:to>
    <xdr:pic>
      <xdr:nvPicPr>
        <xdr:cNvPr id="3520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9762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1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2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3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4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5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6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7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8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29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30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31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32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33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534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5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5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680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681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6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6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7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7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829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830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8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8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978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3979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39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2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3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4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5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6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7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8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89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90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91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92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93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94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3995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39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0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0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4141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4142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1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45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46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47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48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49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0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1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2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3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4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5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6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7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158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1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2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2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4304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4305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08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09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0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1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2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3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4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5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6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7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8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19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5</xdr:row>
      <xdr:rowOff>76200</xdr:rowOff>
    </xdr:to>
    <xdr:pic>
      <xdr:nvPicPr>
        <xdr:cNvPr id="4320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95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3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3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44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4466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4467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44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0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1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2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3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4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5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6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7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8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79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80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81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82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483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8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49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1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2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2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2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3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4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5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6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7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57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7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8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59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1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1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1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2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4629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4630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3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3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3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4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5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6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67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7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7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7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8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69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0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1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2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2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3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4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5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6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6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7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4778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4779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8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78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8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79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1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2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2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2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2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2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2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2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2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2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2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3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4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5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86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7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8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89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1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4927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4928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2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3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1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2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3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4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5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6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7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8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39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40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41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42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43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4944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4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4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4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4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4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5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6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7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49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8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499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0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1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2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3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3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3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3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4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5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6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7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7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0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7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8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5090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5091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9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09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094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095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096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097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098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099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0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1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2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3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4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5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6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107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1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2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3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4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5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5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5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6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7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8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9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9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9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9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9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19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9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19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1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2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3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3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3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3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3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3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3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3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3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3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4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5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5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5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5253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5254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5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25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57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58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59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0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1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2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3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4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5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6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7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8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39</xdr:row>
      <xdr:rowOff>76200</xdr:rowOff>
    </xdr:to>
    <xdr:pic>
      <xdr:nvPicPr>
        <xdr:cNvPr id="5269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7672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7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8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29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0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1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1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1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1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1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1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1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1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1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1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2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3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4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5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5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5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6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7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8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89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0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1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2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3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4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5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6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114935</xdr:rowOff>
    </xdr:to>
    <xdr:sp>
      <xdr:nvSpPr>
        <xdr:cNvPr id="5397" name="Text Box 1"/>
        <xdr:cNvSpPr txBox="1"/>
      </xdr:nvSpPr>
      <xdr:spPr>
        <a:xfrm>
          <a:off x="6638925" y="7672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9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39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5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6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09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0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1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2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3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4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5415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123190</xdr:rowOff>
    </xdr:to>
    <xdr:sp>
      <xdr:nvSpPr>
        <xdr:cNvPr id="5416" name="Text Box 1"/>
        <xdr:cNvSpPr txBox="1"/>
      </xdr:nvSpPr>
      <xdr:spPr>
        <a:xfrm>
          <a:off x="6638925" y="7672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7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77470</xdr:colOff>
      <xdr:row>40</xdr:row>
      <xdr:rowOff>104775</xdr:rowOff>
    </xdr:to>
    <xdr:sp>
      <xdr:nvSpPr>
        <xdr:cNvPr id="5418" name="Text Box 1"/>
        <xdr:cNvSpPr txBox="1"/>
      </xdr:nvSpPr>
      <xdr:spPr>
        <a:xfrm>
          <a:off x="6638925" y="7672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1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2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3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4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5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6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6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46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6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7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8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49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0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0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0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0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1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2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3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4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4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4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4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5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6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6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6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6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5564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5565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6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56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6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6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7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8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59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0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1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1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1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2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3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4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5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5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5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5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5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5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5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5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5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5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6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7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8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9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9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9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9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9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69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9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9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9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69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0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1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1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1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5713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5714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1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1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1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1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1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2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3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4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5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76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6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7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8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79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0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0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0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0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0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0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0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0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0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0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1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2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3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4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4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4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4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4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4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4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4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4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4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5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6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6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5862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5863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6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86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6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6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6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6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7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8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89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0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1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2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3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4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5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5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5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5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5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5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5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5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5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5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6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7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8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9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9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9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599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9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9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9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9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9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599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0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1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6011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6012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1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1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1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1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1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1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1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2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3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4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05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5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6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7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8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09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0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0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0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0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1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2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3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4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4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4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4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5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6160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6161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6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16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6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6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6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6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6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6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7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8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19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0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0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0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1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2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3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4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5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5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5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6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7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2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3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4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5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6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7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8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89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90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114300</xdr:rowOff>
    </xdr:to>
    <xdr:sp>
      <xdr:nvSpPr>
        <xdr:cNvPr id="6291" name="Text Box 1"/>
        <xdr:cNvSpPr txBox="1"/>
      </xdr:nvSpPr>
      <xdr:spPr>
        <a:xfrm>
          <a:off x="6638925" y="1957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299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0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3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4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5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6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7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08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6309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123190</xdr:rowOff>
    </xdr:to>
    <xdr:sp>
      <xdr:nvSpPr>
        <xdr:cNvPr id="6310" name="Text Box 1"/>
        <xdr:cNvSpPr txBox="1"/>
      </xdr:nvSpPr>
      <xdr:spPr>
        <a:xfrm>
          <a:off x="6638925" y="1957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11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77470</xdr:colOff>
      <xdr:row>10</xdr:row>
      <xdr:rowOff>104775</xdr:rowOff>
    </xdr:to>
    <xdr:sp>
      <xdr:nvSpPr>
        <xdr:cNvPr id="6312" name="Text Box 1"/>
        <xdr:cNvSpPr txBox="1"/>
      </xdr:nvSpPr>
      <xdr:spPr>
        <a:xfrm>
          <a:off x="6638925" y="1957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9525</xdr:rowOff>
    </xdr:to>
    <xdr:pic>
      <xdr:nvPicPr>
        <xdr:cNvPr id="6313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35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7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8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3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0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4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459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460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4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6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7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49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0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2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3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4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5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6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7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5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5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608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609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2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3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4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5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6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7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8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19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20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21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22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23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24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6625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5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66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7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8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6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1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1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771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772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7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7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7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79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0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2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3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4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8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6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7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89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0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0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920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6921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2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2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5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69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7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8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69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069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070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0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3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4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5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6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7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8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79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0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1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2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3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4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5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086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09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0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3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4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1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7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7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19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0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1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1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1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1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1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1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2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3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3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232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233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3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3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36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37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38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39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0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1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2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3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4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5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6" name="Picture 164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7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8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249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5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6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7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8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9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9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9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29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2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0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1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2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3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5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6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37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7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7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8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395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396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3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399" name="Picture 5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0" name="Picture 6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1" name="Picture 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2" name="Picture 8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3" name="Picture 9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4" name="Picture 10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5" name="Picture 11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6" name="Picture 161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7" name="Picture 162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8" name="Picture 16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09" name="Picture 165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10" name="Picture 166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57</xdr:row>
      <xdr:rowOff>76200</xdr:rowOff>
    </xdr:to>
    <xdr:pic>
      <xdr:nvPicPr>
        <xdr:cNvPr id="7411" name="Picture 167" descr="clip_imag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8925" y="11101705"/>
          <a:ext cx="77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4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5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5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5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5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5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45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5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5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6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7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8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49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0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1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2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0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1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2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3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4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5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6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7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8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114300</xdr:rowOff>
    </xdr:to>
    <xdr:sp>
      <xdr:nvSpPr>
        <xdr:cNvPr id="7539" name="Text Box 1"/>
        <xdr:cNvSpPr txBox="1"/>
      </xdr:nvSpPr>
      <xdr:spPr>
        <a:xfrm>
          <a:off x="6638925" y="11101705"/>
          <a:ext cx="774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7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8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4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1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2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3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4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5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6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557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123190</xdr:rowOff>
    </xdr:to>
    <xdr:sp>
      <xdr:nvSpPr>
        <xdr:cNvPr id="7558" name="Text Box 1"/>
        <xdr:cNvSpPr txBox="1"/>
      </xdr:nvSpPr>
      <xdr:spPr>
        <a:xfrm>
          <a:off x="6638925" y="11101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59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77470</xdr:colOff>
      <xdr:row>58</xdr:row>
      <xdr:rowOff>104775</xdr:rowOff>
    </xdr:to>
    <xdr:sp>
      <xdr:nvSpPr>
        <xdr:cNvPr id="7560" name="Text Box 1"/>
        <xdr:cNvSpPr txBox="1"/>
      </xdr:nvSpPr>
      <xdr:spPr>
        <a:xfrm>
          <a:off x="6638925" y="11101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5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6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6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7706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7707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7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7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7855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7856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8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8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79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79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004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005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0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0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153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154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1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1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2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2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302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303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3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3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451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452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8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4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4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0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1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2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4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5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6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7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8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8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58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59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600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601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0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0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3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4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4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5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6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7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8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9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69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69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0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1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2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3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4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5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6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7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8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29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30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114935</xdr:rowOff>
    </xdr:to>
    <xdr:sp>
      <xdr:nvSpPr>
        <xdr:cNvPr id="8731" name="Text Box 1"/>
        <xdr:cNvSpPr txBox="1"/>
      </xdr:nvSpPr>
      <xdr:spPr>
        <a:xfrm>
          <a:off x="6638925" y="1195705"/>
          <a:ext cx="7747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39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0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3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4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5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6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7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48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749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123190</xdr:rowOff>
    </xdr:to>
    <xdr:sp>
      <xdr:nvSpPr>
        <xdr:cNvPr id="8750" name="Text Box 1"/>
        <xdr:cNvSpPr txBox="1"/>
      </xdr:nvSpPr>
      <xdr:spPr>
        <a:xfrm>
          <a:off x="6638925" y="1195705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51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77470</xdr:colOff>
      <xdr:row>6</xdr:row>
      <xdr:rowOff>104775</xdr:rowOff>
    </xdr:to>
    <xdr:sp>
      <xdr:nvSpPr>
        <xdr:cNvPr id="8752" name="Text Box 1"/>
        <xdr:cNvSpPr txBox="1"/>
      </xdr:nvSpPr>
      <xdr:spPr>
        <a:xfrm>
          <a:off x="6638925" y="1195705"/>
          <a:ext cx="7747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76200</xdr:colOff>
      <xdr:row>6</xdr:row>
      <xdr:rowOff>171450</xdr:rowOff>
    </xdr:to>
    <xdr:sp>
      <xdr:nvSpPr>
        <xdr:cNvPr id="8753" name="Text Box 1"/>
        <xdr:cNvSpPr txBox="1"/>
      </xdr:nvSpPr>
      <xdr:spPr>
        <a:xfrm>
          <a:off x="6638925" y="1195705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75565</xdr:colOff>
      <xdr:row>6</xdr:row>
      <xdr:rowOff>171450</xdr:rowOff>
    </xdr:to>
    <xdr:sp>
      <xdr:nvSpPr>
        <xdr:cNvPr id="8754" name="Text Box 1"/>
        <xdr:cNvSpPr txBox="1"/>
      </xdr:nvSpPr>
      <xdr:spPr>
        <a:xfrm>
          <a:off x="6638925" y="1195705"/>
          <a:ext cx="75565" cy="3619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61"/>
  <sheetViews>
    <sheetView tabSelected="1" view="pageBreakPreview" zoomScaleNormal="85" workbookViewId="0">
      <pane ySplit="5" topLeftCell="A6" activePane="bottomLeft" state="frozen"/>
      <selection/>
      <selection pane="bottomLeft" activeCell="M15" sqref="M15"/>
    </sheetView>
  </sheetViews>
  <sheetFormatPr defaultColWidth="9" defaultRowHeight="12" customHeight="1"/>
  <cols>
    <col min="1" max="1" width="4.375" style="7" customWidth="1"/>
    <col min="2" max="2" width="13.75" style="8" customWidth="1"/>
    <col min="3" max="3" width="6.25" style="7" customWidth="1"/>
    <col min="4" max="5" width="4.5" style="7" customWidth="1"/>
    <col min="6" max="6" width="3.375" style="7" customWidth="1"/>
    <col min="7" max="9" width="3.75" style="7" customWidth="1"/>
    <col min="10" max="10" width="6.75" style="9" customWidth="1"/>
    <col min="11" max="11" width="5.5" style="10" customWidth="1"/>
    <col min="12" max="12" width="7.25" style="10" customWidth="1"/>
    <col min="13" max="13" width="19.625" style="7" customWidth="1"/>
    <col min="14" max="14" width="8.875" style="11" customWidth="1"/>
    <col min="15" max="15" width="4.125" style="12" customWidth="1"/>
    <col min="16" max="16" width="17.5" style="7" customWidth="1"/>
    <col min="17" max="17" width="9" style="7"/>
    <col min="18" max="18" width="9.625" style="7"/>
    <col min="19" max="16384" width="9" style="7"/>
  </cols>
  <sheetData>
    <row r="1" s="1" customFormat="1" ht="18.95" customHeight="1" spans="1:15">
      <c r="A1" s="13" t="s">
        <v>0</v>
      </c>
      <c r="B1" s="13"/>
      <c r="C1" s="13"/>
      <c r="J1" s="43"/>
      <c r="K1" s="44"/>
      <c r="L1" s="44"/>
      <c r="N1" s="45"/>
      <c r="O1" s="46"/>
    </row>
    <row r="2" ht="18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7"/>
    </row>
    <row r="3" s="2" customFormat="1" ht="14.1" customHeight="1" spans="1:1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="2" customFormat="1" ht="14.1" customHeight="1" spans="1:16">
      <c r="A4" s="16" t="s">
        <v>3</v>
      </c>
      <c r="B4" s="17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/>
      <c r="H4" s="16"/>
      <c r="I4" s="16"/>
      <c r="J4" s="16" t="s">
        <v>9</v>
      </c>
      <c r="K4" s="48" t="s">
        <v>10</v>
      </c>
      <c r="L4" s="49" t="s">
        <v>11</v>
      </c>
      <c r="M4" s="16" t="s">
        <v>12</v>
      </c>
      <c r="N4" s="50" t="s">
        <v>13</v>
      </c>
      <c r="O4" s="51" t="s">
        <v>14</v>
      </c>
      <c r="P4" s="18" t="s">
        <v>15</v>
      </c>
    </row>
    <row r="5" s="2" customFormat="1" ht="29" customHeight="1" spans="1:16">
      <c r="A5" s="16"/>
      <c r="B5" s="17"/>
      <c r="C5" s="16"/>
      <c r="D5" s="16"/>
      <c r="E5" s="16"/>
      <c r="F5" s="16" t="s">
        <v>16</v>
      </c>
      <c r="G5" s="16" t="s">
        <v>17</v>
      </c>
      <c r="H5" s="16" t="s">
        <v>18</v>
      </c>
      <c r="I5" s="16" t="s">
        <v>19</v>
      </c>
      <c r="J5" s="16"/>
      <c r="K5" s="48"/>
      <c r="L5" s="52"/>
      <c r="M5" s="16"/>
      <c r="N5" s="50"/>
      <c r="O5" s="49"/>
      <c r="P5" s="18"/>
    </row>
    <row r="6" s="3" customFormat="1" ht="15" customHeight="1" spans="1:16">
      <c r="A6" s="18">
        <v>1</v>
      </c>
      <c r="B6" s="19" t="s">
        <v>20</v>
      </c>
      <c r="C6" s="20" t="s">
        <v>21</v>
      </c>
      <c r="D6" s="21">
        <v>4</v>
      </c>
      <c r="E6" s="21">
        <v>4</v>
      </c>
      <c r="F6" s="22"/>
      <c r="G6" s="22">
        <v>4</v>
      </c>
      <c r="H6" s="23"/>
      <c r="I6" s="23"/>
      <c r="J6" s="38">
        <f t="shared" ref="J6:J67" si="0">F6*439+G6*417+H6*84+I6*58</f>
        <v>1668</v>
      </c>
      <c r="K6" s="53">
        <f t="shared" ref="K6:K67" si="1">J6/E6</f>
        <v>417</v>
      </c>
      <c r="L6" s="53">
        <f t="shared" ref="L6:L38" si="2">J6*3</f>
        <v>5004</v>
      </c>
      <c r="M6" s="22" t="s">
        <v>22</v>
      </c>
      <c r="N6" s="18" t="s">
        <v>23</v>
      </c>
      <c r="O6" s="29">
        <v>1</v>
      </c>
      <c r="P6" s="18"/>
    </row>
    <row r="7" s="3" customFormat="1" ht="15" customHeight="1" spans="1:16">
      <c r="A7" s="18">
        <v>2</v>
      </c>
      <c r="B7" s="19" t="s">
        <v>24</v>
      </c>
      <c r="C7" s="20" t="s">
        <v>25</v>
      </c>
      <c r="D7" s="21">
        <v>2</v>
      </c>
      <c r="E7" s="21">
        <v>2</v>
      </c>
      <c r="F7" s="22">
        <v>2</v>
      </c>
      <c r="G7" s="22"/>
      <c r="H7" s="23"/>
      <c r="I7" s="23"/>
      <c r="J7" s="38">
        <f t="shared" si="0"/>
        <v>878</v>
      </c>
      <c r="K7" s="53">
        <f t="shared" si="1"/>
        <v>439</v>
      </c>
      <c r="L7" s="53">
        <f t="shared" si="2"/>
        <v>2634</v>
      </c>
      <c r="M7" s="22" t="s">
        <v>22</v>
      </c>
      <c r="N7" s="18" t="s">
        <v>23</v>
      </c>
      <c r="O7" s="29">
        <v>1</v>
      </c>
      <c r="P7" s="18"/>
    </row>
    <row r="8" s="3" customFormat="1" ht="15" customHeight="1" spans="1:16">
      <c r="A8" s="18">
        <v>3</v>
      </c>
      <c r="B8" s="19" t="s">
        <v>26</v>
      </c>
      <c r="C8" s="20" t="s">
        <v>27</v>
      </c>
      <c r="D8" s="21">
        <v>2</v>
      </c>
      <c r="E8" s="21">
        <v>2</v>
      </c>
      <c r="F8" s="22"/>
      <c r="G8" s="22">
        <v>2</v>
      </c>
      <c r="H8" s="23"/>
      <c r="I8" s="23"/>
      <c r="J8" s="38">
        <f t="shared" si="0"/>
        <v>834</v>
      </c>
      <c r="K8" s="53">
        <f t="shared" si="1"/>
        <v>417</v>
      </c>
      <c r="L8" s="53">
        <f t="shared" si="2"/>
        <v>2502</v>
      </c>
      <c r="M8" s="22" t="s">
        <v>22</v>
      </c>
      <c r="N8" s="18" t="s">
        <v>23</v>
      </c>
      <c r="O8" s="29">
        <v>1</v>
      </c>
      <c r="P8" s="18"/>
    </row>
    <row r="9" s="3" customFormat="1" ht="15" customHeight="1" spans="1:16">
      <c r="A9" s="18">
        <v>4</v>
      </c>
      <c r="B9" s="19" t="s">
        <v>28</v>
      </c>
      <c r="C9" s="24" t="s">
        <v>29</v>
      </c>
      <c r="D9" s="18">
        <v>5</v>
      </c>
      <c r="E9" s="18">
        <v>5</v>
      </c>
      <c r="F9" s="18"/>
      <c r="G9" s="18"/>
      <c r="H9" s="18">
        <v>5</v>
      </c>
      <c r="I9" s="54"/>
      <c r="J9" s="38">
        <f t="shared" si="0"/>
        <v>420</v>
      </c>
      <c r="K9" s="53">
        <f t="shared" si="1"/>
        <v>84</v>
      </c>
      <c r="L9" s="53">
        <f t="shared" si="2"/>
        <v>1260</v>
      </c>
      <c r="M9" s="21" t="s">
        <v>22</v>
      </c>
      <c r="N9" s="18" t="s">
        <v>30</v>
      </c>
      <c r="O9" s="21">
        <v>1</v>
      </c>
      <c r="P9" s="18"/>
    </row>
    <row r="10" s="3" customFormat="1" ht="15" customHeight="1" spans="1:16">
      <c r="A10" s="18">
        <v>5</v>
      </c>
      <c r="B10" s="19" t="s">
        <v>31</v>
      </c>
      <c r="C10" s="24" t="s">
        <v>32</v>
      </c>
      <c r="D10" s="18">
        <v>6</v>
      </c>
      <c r="E10" s="18">
        <v>6</v>
      </c>
      <c r="F10" s="18"/>
      <c r="G10" s="18"/>
      <c r="H10" s="18">
        <v>6</v>
      </c>
      <c r="I10" s="54"/>
      <c r="J10" s="38">
        <f t="shared" si="0"/>
        <v>504</v>
      </c>
      <c r="K10" s="53">
        <f t="shared" si="1"/>
        <v>84</v>
      </c>
      <c r="L10" s="53">
        <f t="shared" si="2"/>
        <v>1512</v>
      </c>
      <c r="M10" s="21" t="s">
        <v>22</v>
      </c>
      <c r="N10" s="18" t="s">
        <v>30</v>
      </c>
      <c r="O10" s="21">
        <v>1</v>
      </c>
      <c r="P10" s="18"/>
    </row>
    <row r="11" s="3" customFormat="1" ht="15" customHeight="1" spans="1:16">
      <c r="A11" s="18">
        <v>6</v>
      </c>
      <c r="B11" s="19" t="s">
        <v>33</v>
      </c>
      <c r="C11" s="25" t="s">
        <v>34</v>
      </c>
      <c r="D11" s="18">
        <v>1</v>
      </c>
      <c r="E11" s="18">
        <v>1</v>
      </c>
      <c r="F11" s="18"/>
      <c r="G11" s="18">
        <v>1</v>
      </c>
      <c r="H11" s="26"/>
      <c r="I11" s="26"/>
      <c r="J11" s="38">
        <f t="shared" si="0"/>
        <v>417</v>
      </c>
      <c r="K11" s="53">
        <f t="shared" si="1"/>
        <v>417</v>
      </c>
      <c r="L11" s="53">
        <f t="shared" si="2"/>
        <v>1251</v>
      </c>
      <c r="M11" s="27" t="s">
        <v>22</v>
      </c>
      <c r="N11" s="55">
        <v>2021.11</v>
      </c>
      <c r="O11" s="54">
        <v>1</v>
      </c>
      <c r="P11" s="18"/>
    </row>
    <row r="12" s="3" customFormat="1" ht="15" customHeight="1" spans="1:16">
      <c r="A12" s="18">
        <v>7</v>
      </c>
      <c r="B12" s="19" t="s">
        <v>35</v>
      </c>
      <c r="C12" s="25" t="s">
        <v>36</v>
      </c>
      <c r="D12" s="18">
        <v>5</v>
      </c>
      <c r="E12" s="18">
        <v>5</v>
      </c>
      <c r="F12" s="18"/>
      <c r="G12" s="18">
        <v>5</v>
      </c>
      <c r="H12" s="26"/>
      <c r="I12" s="26"/>
      <c r="J12" s="38">
        <f t="shared" si="0"/>
        <v>2085</v>
      </c>
      <c r="K12" s="53">
        <f t="shared" si="1"/>
        <v>417</v>
      </c>
      <c r="L12" s="53">
        <f t="shared" si="2"/>
        <v>6255</v>
      </c>
      <c r="M12" s="27" t="s">
        <v>22</v>
      </c>
      <c r="N12" s="55">
        <v>2021.11</v>
      </c>
      <c r="O12" s="56">
        <v>1</v>
      </c>
      <c r="P12" s="18"/>
    </row>
    <row r="13" s="3" customFormat="1" ht="15" customHeight="1" spans="1:16">
      <c r="A13" s="18">
        <v>8</v>
      </c>
      <c r="B13" s="19" t="s">
        <v>37</v>
      </c>
      <c r="C13" s="25" t="s">
        <v>38</v>
      </c>
      <c r="D13" s="18">
        <v>1</v>
      </c>
      <c r="E13" s="18">
        <v>1</v>
      </c>
      <c r="F13" s="18"/>
      <c r="G13" s="18">
        <v>1</v>
      </c>
      <c r="H13" s="26"/>
      <c r="I13" s="26"/>
      <c r="J13" s="38">
        <f t="shared" si="0"/>
        <v>417</v>
      </c>
      <c r="K13" s="53">
        <f t="shared" si="1"/>
        <v>417</v>
      </c>
      <c r="L13" s="53">
        <f t="shared" si="2"/>
        <v>1251</v>
      </c>
      <c r="M13" s="27" t="s">
        <v>22</v>
      </c>
      <c r="N13" s="55" t="s">
        <v>39</v>
      </c>
      <c r="O13" s="56">
        <v>1</v>
      </c>
      <c r="P13" s="18"/>
    </row>
    <row r="14" s="3" customFormat="1" ht="15" customHeight="1" spans="1:16">
      <c r="A14" s="18">
        <v>9</v>
      </c>
      <c r="B14" s="19" t="s">
        <v>40</v>
      </c>
      <c r="C14" s="21" t="s">
        <v>41</v>
      </c>
      <c r="D14" s="27">
        <v>5</v>
      </c>
      <c r="E14" s="27">
        <v>5</v>
      </c>
      <c r="F14" s="18"/>
      <c r="G14" s="18"/>
      <c r="H14" s="26">
        <v>5</v>
      </c>
      <c r="I14" s="26"/>
      <c r="J14" s="38">
        <f t="shared" si="0"/>
        <v>420</v>
      </c>
      <c r="K14" s="53">
        <f t="shared" si="1"/>
        <v>84</v>
      </c>
      <c r="L14" s="53">
        <f t="shared" si="2"/>
        <v>1260</v>
      </c>
      <c r="M14" s="18" t="s">
        <v>42</v>
      </c>
      <c r="N14" s="18" t="s">
        <v>43</v>
      </c>
      <c r="O14" s="29">
        <v>1</v>
      </c>
      <c r="P14" s="18"/>
    </row>
    <row r="15" s="3" customFormat="1" ht="15" customHeight="1" spans="1:16">
      <c r="A15" s="18">
        <v>10</v>
      </c>
      <c r="B15" s="19" t="s">
        <v>44</v>
      </c>
      <c r="C15" s="27" t="s">
        <v>45</v>
      </c>
      <c r="D15" s="27">
        <v>6</v>
      </c>
      <c r="E15" s="27">
        <v>6</v>
      </c>
      <c r="F15" s="18"/>
      <c r="G15" s="18"/>
      <c r="H15" s="26">
        <v>6</v>
      </c>
      <c r="I15" s="26"/>
      <c r="J15" s="38">
        <f t="shared" si="0"/>
        <v>504</v>
      </c>
      <c r="K15" s="53">
        <f t="shared" si="1"/>
        <v>84</v>
      </c>
      <c r="L15" s="53">
        <f t="shared" si="2"/>
        <v>1512</v>
      </c>
      <c r="M15" s="18" t="s">
        <v>42</v>
      </c>
      <c r="N15" s="18" t="s">
        <v>43</v>
      </c>
      <c r="O15" s="29">
        <v>1</v>
      </c>
      <c r="P15" s="18"/>
    </row>
    <row r="16" s="3" customFormat="1" ht="15" customHeight="1" spans="1:16">
      <c r="A16" s="18">
        <v>11</v>
      </c>
      <c r="B16" s="19" t="s">
        <v>46</v>
      </c>
      <c r="C16" s="27" t="s">
        <v>47</v>
      </c>
      <c r="D16" s="21">
        <v>5</v>
      </c>
      <c r="E16" s="21">
        <v>5</v>
      </c>
      <c r="F16" s="22"/>
      <c r="G16" s="22">
        <v>5</v>
      </c>
      <c r="H16" s="23"/>
      <c r="I16" s="23"/>
      <c r="J16" s="38">
        <f t="shared" si="0"/>
        <v>2085</v>
      </c>
      <c r="K16" s="53">
        <f t="shared" si="1"/>
        <v>417</v>
      </c>
      <c r="L16" s="53">
        <f t="shared" si="2"/>
        <v>6255</v>
      </c>
      <c r="M16" s="22" t="s">
        <v>42</v>
      </c>
      <c r="N16" s="18" t="s">
        <v>48</v>
      </c>
      <c r="O16" s="29">
        <v>1</v>
      </c>
      <c r="P16" s="18"/>
    </row>
    <row r="17" s="3" customFormat="1" ht="15" customHeight="1" spans="1:16">
      <c r="A17" s="18">
        <v>12</v>
      </c>
      <c r="B17" s="19" t="s">
        <v>49</v>
      </c>
      <c r="C17" s="28" t="s">
        <v>50</v>
      </c>
      <c r="D17" s="21">
        <v>7</v>
      </c>
      <c r="E17" s="21">
        <v>7</v>
      </c>
      <c r="F17" s="22"/>
      <c r="G17" s="22">
        <v>7</v>
      </c>
      <c r="H17" s="23"/>
      <c r="I17" s="23"/>
      <c r="J17" s="38">
        <f t="shared" si="0"/>
        <v>2919</v>
      </c>
      <c r="K17" s="53">
        <f t="shared" si="1"/>
        <v>417</v>
      </c>
      <c r="L17" s="53">
        <f t="shared" si="2"/>
        <v>8757</v>
      </c>
      <c r="M17" s="22" t="s">
        <v>42</v>
      </c>
      <c r="N17" s="18" t="s">
        <v>51</v>
      </c>
      <c r="O17" s="29">
        <v>1</v>
      </c>
      <c r="P17" s="18"/>
    </row>
    <row r="18" s="3" customFormat="1" ht="15" customHeight="1" spans="1:16">
      <c r="A18" s="18">
        <v>13</v>
      </c>
      <c r="B18" s="19" t="s">
        <v>28</v>
      </c>
      <c r="C18" s="18" t="s">
        <v>52</v>
      </c>
      <c r="D18" s="29">
        <v>6</v>
      </c>
      <c r="E18" s="29">
        <v>6</v>
      </c>
      <c r="F18" s="18"/>
      <c r="G18" s="29">
        <v>6</v>
      </c>
      <c r="H18" s="29"/>
      <c r="I18" s="29"/>
      <c r="J18" s="38">
        <f t="shared" si="0"/>
        <v>2502</v>
      </c>
      <c r="K18" s="53">
        <f t="shared" si="1"/>
        <v>417</v>
      </c>
      <c r="L18" s="53">
        <f t="shared" si="2"/>
        <v>7506</v>
      </c>
      <c r="M18" s="18" t="s">
        <v>42</v>
      </c>
      <c r="N18" s="18" t="s">
        <v>53</v>
      </c>
      <c r="O18" s="21">
        <v>1</v>
      </c>
      <c r="P18" s="18"/>
    </row>
    <row r="19" s="3" customFormat="1" ht="15" customHeight="1" spans="1:16">
      <c r="A19" s="18">
        <v>14</v>
      </c>
      <c r="B19" s="19" t="s">
        <v>54</v>
      </c>
      <c r="C19" s="25" t="s">
        <v>55</v>
      </c>
      <c r="D19" s="18">
        <v>2</v>
      </c>
      <c r="E19" s="18">
        <v>2</v>
      </c>
      <c r="F19" s="18"/>
      <c r="G19" s="18">
        <v>2</v>
      </c>
      <c r="H19" s="26"/>
      <c r="I19" s="26"/>
      <c r="J19" s="38">
        <f t="shared" si="0"/>
        <v>834</v>
      </c>
      <c r="K19" s="53">
        <f t="shared" si="1"/>
        <v>417</v>
      </c>
      <c r="L19" s="53">
        <f t="shared" si="2"/>
        <v>2502</v>
      </c>
      <c r="M19" s="27" t="s">
        <v>42</v>
      </c>
      <c r="N19" s="55">
        <v>2021.11</v>
      </c>
      <c r="O19" s="56">
        <v>1</v>
      </c>
      <c r="P19" s="18"/>
    </row>
    <row r="20" s="3" customFormat="1" ht="15" customHeight="1" spans="1:16">
      <c r="A20" s="18">
        <v>15</v>
      </c>
      <c r="B20" s="19" t="s">
        <v>56</v>
      </c>
      <c r="C20" s="27" t="s">
        <v>57</v>
      </c>
      <c r="D20" s="27">
        <v>7</v>
      </c>
      <c r="E20" s="27">
        <v>7</v>
      </c>
      <c r="F20" s="18"/>
      <c r="G20" s="18"/>
      <c r="H20" s="26">
        <v>7</v>
      </c>
      <c r="I20" s="26"/>
      <c r="J20" s="38">
        <f t="shared" si="0"/>
        <v>588</v>
      </c>
      <c r="K20" s="53">
        <f t="shared" si="1"/>
        <v>84</v>
      </c>
      <c r="L20" s="53">
        <f t="shared" si="2"/>
        <v>1764</v>
      </c>
      <c r="M20" s="18" t="s">
        <v>58</v>
      </c>
      <c r="N20" s="18" t="s">
        <v>43</v>
      </c>
      <c r="O20" s="29">
        <v>1</v>
      </c>
      <c r="P20" s="18"/>
    </row>
    <row r="21" s="3" customFormat="1" ht="15" customHeight="1" spans="1:16">
      <c r="A21" s="18">
        <v>16</v>
      </c>
      <c r="B21" s="19" t="s">
        <v>59</v>
      </c>
      <c r="C21" s="27" t="s">
        <v>60</v>
      </c>
      <c r="D21" s="27">
        <v>5</v>
      </c>
      <c r="E21" s="27">
        <v>5</v>
      </c>
      <c r="F21" s="18"/>
      <c r="G21" s="18"/>
      <c r="H21" s="26">
        <v>5</v>
      </c>
      <c r="I21" s="26"/>
      <c r="J21" s="38">
        <f t="shared" si="0"/>
        <v>420</v>
      </c>
      <c r="K21" s="53">
        <f t="shared" si="1"/>
        <v>84</v>
      </c>
      <c r="L21" s="53">
        <f t="shared" si="2"/>
        <v>1260</v>
      </c>
      <c r="M21" s="18" t="s">
        <v>58</v>
      </c>
      <c r="N21" s="18" t="s">
        <v>43</v>
      </c>
      <c r="O21" s="29">
        <v>1</v>
      </c>
      <c r="P21" s="18"/>
    </row>
    <row r="22" s="3" customFormat="1" ht="15" customHeight="1" spans="1:16">
      <c r="A22" s="18">
        <v>17</v>
      </c>
      <c r="B22" s="19" t="s">
        <v>61</v>
      </c>
      <c r="C22" s="21" t="s">
        <v>62</v>
      </c>
      <c r="D22" s="21">
        <v>1</v>
      </c>
      <c r="E22" s="21">
        <v>1</v>
      </c>
      <c r="F22" s="22"/>
      <c r="G22" s="22"/>
      <c r="H22" s="23">
        <v>1</v>
      </c>
      <c r="I22" s="23"/>
      <c r="J22" s="38">
        <f t="shared" si="0"/>
        <v>84</v>
      </c>
      <c r="K22" s="53">
        <f t="shared" si="1"/>
        <v>84</v>
      </c>
      <c r="L22" s="53">
        <f t="shared" si="2"/>
        <v>252</v>
      </c>
      <c r="M22" s="22" t="s">
        <v>58</v>
      </c>
      <c r="N22" s="18" t="s">
        <v>23</v>
      </c>
      <c r="O22" s="29">
        <v>1</v>
      </c>
      <c r="P22" s="18"/>
    </row>
    <row r="23" s="3" customFormat="1" ht="15" customHeight="1" spans="1:16">
      <c r="A23" s="18">
        <v>18</v>
      </c>
      <c r="B23" s="19" t="s">
        <v>63</v>
      </c>
      <c r="C23" s="21" t="s">
        <v>64</v>
      </c>
      <c r="D23" s="21">
        <v>2</v>
      </c>
      <c r="E23" s="21">
        <v>2</v>
      </c>
      <c r="F23" s="22"/>
      <c r="G23" s="22"/>
      <c r="H23" s="23">
        <v>2</v>
      </c>
      <c r="I23" s="23"/>
      <c r="J23" s="38">
        <f t="shared" si="0"/>
        <v>168</v>
      </c>
      <c r="K23" s="53">
        <f t="shared" si="1"/>
        <v>84</v>
      </c>
      <c r="L23" s="53">
        <f t="shared" si="2"/>
        <v>504</v>
      </c>
      <c r="M23" s="22" t="s">
        <v>58</v>
      </c>
      <c r="N23" s="18" t="s">
        <v>23</v>
      </c>
      <c r="O23" s="29">
        <v>1</v>
      </c>
      <c r="P23" s="18"/>
    </row>
    <row r="24" s="3" customFormat="1" ht="15" customHeight="1" spans="1:16">
      <c r="A24" s="18">
        <v>19</v>
      </c>
      <c r="B24" s="19" t="s">
        <v>65</v>
      </c>
      <c r="C24" s="18" t="s">
        <v>66</v>
      </c>
      <c r="D24" s="18">
        <v>3</v>
      </c>
      <c r="E24" s="18">
        <v>3</v>
      </c>
      <c r="F24" s="18"/>
      <c r="G24" s="18"/>
      <c r="H24" s="26">
        <v>3</v>
      </c>
      <c r="I24" s="26"/>
      <c r="J24" s="38">
        <f t="shared" si="0"/>
        <v>252</v>
      </c>
      <c r="K24" s="53">
        <f t="shared" si="1"/>
        <v>84</v>
      </c>
      <c r="L24" s="53">
        <f t="shared" si="2"/>
        <v>756</v>
      </c>
      <c r="M24" s="57" t="s">
        <v>58</v>
      </c>
      <c r="N24" s="18" t="s">
        <v>67</v>
      </c>
      <c r="O24" s="29">
        <v>1</v>
      </c>
      <c r="P24" s="18"/>
    </row>
    <row r="25" s="3" customFormat="1" ht="15" customHeight="1" spans="1:16">
      <c r="A25" s="18">
        <v>20</v>
      </c>
      <c r="B25" s="19" t="s">
        <v>68</v>
      </c>
      <c r="C25" s="18" t="s">
        <v>69</v>
      </c>
      <c r="D25" s="30">
        <v>1</v>
      </c>
      <c r="E25" s="30">
        <v>1</v>
      </c>
      <c r="F25" s="18"/>
      <c r="G25" s="30">
        <v>1</v>
      </c>
      <c r="H25" s="26"/>
      <c r="I25" s="54"/>
      <c r="J25" s="38">
        <f t="shared" si="0"/>
        <v>417</v>
      </c>
      <c r="K25" s="53">
        <f t="shared" si="1"/>
        <v>417</v>
      </c>
      <c r="L25" s="53">
        <f t="shared" si="2"/>
        <v>1251</v>
      </c>
      <c r="M25" s="21" t="s">
        <v>58</v>
      </c>
      <c r="N25" s="18">
        <v>2019.5</v>
      </c>
      <c r="O25" s="21">
        <v>1</v>
      </c>
      <c r="P25" s="18" t="s">
        <v>70</v>
      </c>
    </row>
    <row r="26" s="3" customFormat="1" ht="15" customHeight="1" spans="1:16">
      <c r="A26" s="18">
        <v>21</v>
      </c>
      <c r="B26" s="19" t="s">
        <v>71</v>
      </c>
      <c r="C26" s="31" t="s">
        <v>72</v>
      </c>
      <c r="D26" s="30">
        <v>3</v>
      </c>
      <c r="E26" s="30">
        <v>3</v>
      </c>
      <c r="F26" s="18"/>
      <c r="G26" s="30">
        <v>3</v>
      </c>
      <c r="H26" s="26"/>
      <c r="I26" s="54"/>
      <c r="J26" s="38">
        <f t="shared" si="0"/>
        <v>1251</v>
      </c>
      <c r="K26" s="53">
        <f t="shared" si="1"/>
        <v>417</v>
      </c>
      <c r="L26" s="53">
        <f t="shared" si="2"/>
        <v>3753</v>
      </c>
      <c r="M26" s="21" t="s">
        <v>58</v>
      </c>
      <c r="N26" s="18" t="s">
        <v>73</v>
      </c>
      <c r="O26" s="21">
        <v>1</v>
      </c>
      <c r="P26" s="18"/>
    </row>
    <row r="27" s="3" customFormat="1" ht="15" customHeight="1" spans="1:16">
      <c r="A27" s="18">
        <v>22</v>
      </c>
      <c r="B27" s="19" t="s">
        <v>74</v>
      </c>
      <c r="C27" s="18" t="s">
        <v>75</v>
      </c>
      <c r="D27" s="18">
        <v>4</v>
      </c>
      <c r="E27" s="18">
        <v>4</v>
      </c>
      <c r="F27" s="18"/>
      <c r="G27" s="18"/>
      <c r="H27" s="26">
        <v>4</v>
      </c>
      <c r="I27" s="26"/>
      <c r="J27" s="38">
        <f t="shared" si="0"/>
        <v>336</v>
      </c>
      <c r="K27" s="53">
        <f t="shared" si="1"/>
        <v>84</v>
      </c>
      <c r="L27" s="53">
        <f t="shared" si="2"/>
        <v>1008</v>
      </c>
      <c r="M27" s="18" t="s">
        <v>76</v>
      </c>
      <c r="N27" s="18" t="s">
        <v>77</v>
      </c>
      <c r="O27" s="29">
        <v>1</v>
      </c>
      <c r="P27" s="18"/>
    </row>
    <row r="28" s="3" customFormat="1" ht="15" customHeight="1" spans="1:16">
      <c r="A28" s="18">
        <v>23</v>
      </c>
      <c r="B28" s="19" t="s">
        <v>78</v>
      </c>
      <c r="C28" s="18" t="s">
        <v>79</v>
      </c>
      <c r="D28" s="18">
        <v>8</v>
      </c>
      <c r="E28" s="18">
        <v>8</v>
      </c>
      <c r="F28" s="18"/>
      <c r="G28" s="18">
        <v>8</v>
      </c>
      <c r="H28" s="26"/>
      <c r="I28" s="26"/>
      <c r="J28" s="38">
        <f t="shared" si="0"/>
        <v>3336</v>
      </c>
      <c r="K28" s="53">
        <f t="shared" si="1"/>
        <v>417</v>
      </c>
      <c r="L28" s="53">
        <f t="shared" si="2"/>
        <v>10008</v>
      </c>
      <c r="M28" s="18" t="s">
        <v>76</v>
      </c>
      <c r="N28" s="18" t="s">
        <v>77</v>
      </c>
      <c r="O28" s="29">
        <v>1</v>
      </c>
      <c r="P28" s="18"/>
    </row>
    <row r="29" s="4" customFormat="1" ht="15" customHeight="1" spans="1:16">
      <c r="A29" s="18">
        <v>24</v>
      </c>
      <c r="B29" s="19" t="s">
        <v>80</v>
      </c>
      <c r="C29" s="22" t="s">
        <v>81</v>
      </c>
      <c r="D29" s="22">
        <v>1</v>
      </c>
      <c r="E29" s="22">
        <v>1</v>
      </c>
      <c r="F29" s="22">
        <v>1</v>
      </c>
      <c r="G29" s="22"/>
      <c r="H29" s="23"/>
      <c r="I29" s="23"/>
      <c r="J29" s="38">
        <f t="shared" si="0"/>
        <v>439</v>
      </c>
      <c r="K29" s="53">
        <f t="shared" si="1"/>
        <v>439</v>
      </c>
      <c r="L29" s="53">
        <f t="shared" si="2"/>
        <v>1317</v>
      </c>
      <c r="M29" s="22" t="s">
        <v>76</v>
      </c>
      <c r="N29" s="18" t="s">
        <v>51</v>
      </c>
      <c r="O29" s="29">
        <v>1</v>
      </c>
      <c r="P29" s="18"/>
    </row>
    <row r="30" s="3" customFormat="1" ht="15" customHeight="1" spans="1:16">
      <c r="A30" s="18">
        <v>25</v>
      </c>
      <c r="B30" s="19" t="s">
        <v>82</v>
      </c>
      <c r="C30" s="32" t="s">
        <v>83</v>
      </c>
      <c r="D30" s="32">
        <v>4</v>
      </c>
      <c r="E30" s="32">
        <v>4</v>
      </c>
      <c r="F30" s="22"/>
      <c r="G30" s="22">
        <v>4</v>
      </c>
      <c r="H30" s="23"/>
      <c r="I30" s="23"/>
      <c r="J30" s="38">
        <f t="shared" si="0"/>
        <v>1668</v>
      </c>
      <c r="K30" s="53">
        <f t="shared" si="1"/>
        <v>417</v>
      </c>
      <c r="L30" s="53">
        <f t="shared" si="2"/>
        <v>5004</v>
      </c>
      <c r="M30" s="22" t="s">
        <v>76</v>
      </c>
      <c r="N30" s="18" t="s">
        <v>84</v>
      </c>
      <c r="O30" s="29">
        <v>1</v>
      </c>
      <c r="P30" s="18"/>
    </row>
    <row r="31" s="3" customFormat="1" ht="15" customHeight="1" spans="1:16">
      <c r="A31" s="18">
        <v>26</v>
      </c>
      <c r="B31" s="19" t="s">
        <v>85</v>
      </c>
      <c r="C31" s="25" t="s">
        <v>86</v>
      </c>
      <c r="D31" s="27">
        <v>8</v>
      </c>
      <c r="E31" s="27">
        <v>8</v>
      </c>
      <c r="F31" s="22"/>
      <c r="G31" s="22">
        <v>8</v>
      </c>
      <c r="H31" s="23"/>
      <c r="I31" s="23"/>
      <c r="J31" s="38">
        <f t="shared" si="0"/>
        <v>3336</v>
      </c>
      <c r="K31" s="53">
        <f t="shared" si="1"/>
        <v>417</v>
      </c>
      <c r="L31" s="53">
        <f t="shared" si="2"/>
        <v>10008</v>
      </c>
      <c r="M31" s="22" t="s">
        <v>76</v>
      </c>
      <c r="N31" s="18" t="s">
        <v>87</v>
      </c>
      <c r="O31" s="29">
        <v>1</v>
      </c>
      <c r="P31" s="18"/>
    </row>
    <row r="32" s="4" customFormat="1" ht="15" customHeight="1" spans="1:16">
      <c r="A32" s="18">
        <v>27</v>
      </c>
      <c r="B32" s="19" t="s">
        <v>88</v>
      </c>
      <c r="C32" s="27" t="s">
        <v>89</v>
      </c>
      <c r="D32" s="27">
        <v>6</v>
      </c>
      <c r="E32" s="27">
        <v>6</v>
      </c>
      <c r="F32" s="18">
        <v>6</v>
      </c>
      <c r="G32" s="18"/>
      <c r="H32" s="26"/>
      <c r="I32" s="26"/>
      <c r="J32" s="38">
        <f t="shared" si="0"/>
        <v>2634</v>
      </c>
      <c r="K32" s="53">
        <f t="shared" si="1"/>
        <v>439</v>
      </c>
      <c r="L32" s="53">
        <f t="shared" si="2"/>
        <v>7902</v>
      </c>
      <c r="M32" s="18" t="s">
        <v>90</v>
      </c>
      <c r="N32" s="18" t="s">
        <v>43</v>
      </c>
      <c r="O32" s="29">
        <v>1</v>
      </c>
      <c r="P32" s="18"/>
    </row>
    <row r="33" s="3" customFormat="1" ht="15" customHeight="1" spans="1:16">
      <c r="A33" s="18">
        <v>28</v>
      </c>
      <c r="B33" s="19" t="s">
        <v>91</v>
      </c>
      <c r="C33" s="27" t="s">
        <v>92</v>
      </c>
      <c r="D33" s="27">
        <v>5</v>
      </c>
      <c r="E33" s="27">
        <v>5</v>
      </c>
      <c r="F33" s="18"/>
      <c r="G33" s="18">
        <v>5</v>
      </c>
      <c r="H33" s="26"/>
      <c r="I33" s="26"/>
      <c r="J33" s="38">
        <f t="shared" si="0"/>
        <v>2085</v>
      </c>
      <c r="K33" s="53">
        <f t="shared" si="1"/>
        <v>417</v>
      </c>
      <c r="L33" s="53">
        <f t="shared" si="2"/>
        <v>6255</v>
      </c>
      <c r="M33" s="18" t="s">
        <v>90</v>
      </c>
      <c r="N33" s="18" t="s">
        <v>43</v>
      </c>
      <c r="O33" s="29">
        <v>1</v>
      </c>
      <c r="P33" s="18"/>
    </row>
    <row r="34" s="3" customFormat="1" ht="15" customHeight="1" spans="1:16">
      <c r="A34" s="18">
        <v>29</v>
      </c>
      <c r="B34" s="19" t="s">
        <v>93</v>
      </c>
      <c r="C34" s="27" t="s">
        <v>94</v>
      </c>
      <c r="D34" s="27">
        <v>5</v>
      </c>
      <c r="E34" s="27">
        <v>5</v>
      </c>
      <c r="F34" s="18"/>
      <c r="G34" s="18">
        <v>5</v>
      </c>
      <c r="H34" s="26"/>
      <c r="I34" s="26"/>
      <c r="J34" s="38">
        <f t="shared" si="0"/>
        <v>2085</v>
      </c>
      <c r="K34" s="53">
        <f t="shared" si="1"/>
        <v>417</v>
      </c>
      <c r="L34" s="53">
        <f t="shared" si="2"/>
        <v>6255</v>
      </c>
      <c r="M34" s="18" t="s">
        <v>90</v>
      </c>
      <c r="N34" s="18" t="s">
        <v>43</v>
      </c>
      <c r="O34" s="29">
        <v>1</v>
      </c>
      <c r="P34" s="18"/>
    </row>
    <row r="35" s="3" customFormat="1" ht="15" customHeight="1" spans="1:16">
      <c r="A35" s="18">
        <v>30</v>
      </c>
      <c r="B35" s="27" t="s">
        <v>95</v>
      </c>
      <c r="C35" s="27" t="s">
        <v>96</v>
      </c>
      <c r="D35" s="27">
        <v>6</v>
      </c>
      <c r="E35" s="27">
        <v>6</v>
      </c>
      <c r="F35" s="27"/>
      <c r="G35" s="27"/>
      <c r="H35" s="33">
        <v>6</v>
      </c>
      <c r="I35" s="33"/>
      <c r="J35" s="38">
        <f t="shared" si="0"/>
        <v>504</v>
      </c>
      <c r="K35" s="53">
        <f t="shared" si="1"/>
        <v>84</v>
      </c>
      <c r="L35" s="53">
        <f t="shared" si="2"/>
        <v>1512</v>
      </c>
      <c r="M35" s="27" t="s">
        <v>90</v>
      </c>
      <c r="N35" s="18" t="s">
        <v>77</v>
      </c>
      <c r="O35" s="29">
        <v>1</v>
      </c>
      <c r="P35" s="18"/>
    </row>
    <row r="36" s="3" customFormat="1" ht="15" customHeight="1" spans="1:16">
      <c r="A36" s="18">
        <v>31</v>
      </c>
      <c r="B36" s="19" t="s">
        <v>97</v>
      </c>
      <c r="C36" s="27" t="s">
        <v>98</v>
      </c>
      <c r="D36" s="21">
        <v>2</v>
      </c>
      <c r="E36" s="21">
        <v>2</v>
      </c>
      <c r="F36" s="21">
        <v>2</v>
      </c>
      <c r="G36" s="21"/>
      <c r="H36" s="34"/>
      <c r="I36" s="34"/>
      <c r="J36" s="38">
        <f t="shared" si="0"/>
        <v>878</v>
      </c>
      <c r="K36" s="53">
        <f t="shared" si="1"/>
        <v>439</v>
      </c>
      <c r="L36" s="53">
        <f t="shared" si="2"/>
        <v>2634</v>
      </c>
      <c r="M36" s="21" t="s">
        <v>90</v>
      </c>
      <c r="N36" s="18" t="s">
        <v>23</v>
      </c>
      <c r="O36" s="29">
        <v>1</v>
      </c>
      <c r="P36" s="18"/>
    </row>
    <row r="37" s="3" customFormat="1" ht="15" customHeight="1" spans="1:16">
      <c r="A37" s="18">
        <v>32</v>
      </c>
      <c r="B37" s="19" t="s">
        <v>99</v>
      </c>
      <c r="C37" s="18" t="s">
        <v>100</v>
      </c>
      <c r="D37" s="18">
        <v>3</v>
      </c>
      <c r="E37" s="18">
        <v>3</v>
      </c>
      <c r="F37" s="18"/>
      <c r="G37" s="18"/>
      <c r="H37" s="26">
        <v>3</v>
      </c>
      <c r="I37" s="26"/>
      <c r="J37" s="38">
        <f t="shared" si="0"/>
        <v>252</v>
      </c>
      <c r="K37" s="53">
        <f t="shared" si="1"/>
        <v>84</v>
      </c>
      <c r="L37" s="53">
        <f t="shared" si="2"/>
        <v>756</v>
      </c>
      <c r="M37" s="57" t="s">
        <v>90</v>
      </c>
      <c r="N37" s="18" t="s">
        <v>101</v>
      </c>
      <c r="O37" s="29">
        <v>1</v>
      </c>
      <c r="P37" s="18"/>
    </row>
    <row r="38" s="4" customFormat="1" ht="15" customHeight="1" spans="1:16">
      <c r="A38" s="18">
        <v>33</v>
      </c>
      <c r="B38" s="19" t="s">
        <v>102</v>
      </c>
      <c r="C38" s="24" t="s">
        <v>103</v>
      </c>
      <c r="D38" s="18">
        <v>2</v>
      </c>
      <c r="E38" s="18">
        <v>2</v>
      </c>
      <c r="F38" s="18"/>
      <c r="G38" s="18"/>
      <c r="H38" s="18">
        <v>2</v>
      </c>
      <c r="I38" s="26"/>
      <c r="J38" s="38">
        <f t="shared" si="0"/>
        <v>168</v>
      </c>
      <c r="K38" s="53">
        <f t="shared" si="1"/>
        <v>84</v>
      </c>
      <c r="L38" s="53">
        <f t="shared" si="2"/>
        <v>504</v>
      </c>
      <c r="M38" s="57" t="s">
        <v>90</v>
      </c>
      <c r="N38" s="18" t="s">
        <v>30</v>
      </c>
      <c r="O38" s="21">
        <v>1</v>
      </c>
      <c r="P38" s="18"/>
    </row>
    <row r="39" s="3" customFormat="1" ht="15" customHeight="1" spans="1:16">
      <c r="A39" s="18">
        <v>34</v>
      </c>
      <c r="B39" s="19" t="s">
        <v>104</v>
      </c>
      <c r="C39" s="18" t="s">
        <v>105</v>
      </c>
      <c r="D39" s="35">
        <v>1</v>
      </c>
      <c r="E39" s="35">
        <v>1</v>
      </c>
      <c r="F39" s="18">
        <v>1</v>
      </c>
      <c r="G39" s="18"/>
      <c r="H39" s="18"/>
      <c r="I39" s="26"/>
      <c r="J39" s="38">
        <f t="shared" si="0"/>
        <v>439</v>
      </c>
      <c r="K39" s="53">
        <f t="shared" si="1"/>
        <v>439</v>
      </c>
      <c r="L39" s="53">
        <f t="shared" ref="L39:L58" si="3">J39*3</f>
        <v>1317</v>
      </c>
      <c r="M39" s="57" t="s">
        <v>90</v>
      </c>
      <c r="N39" s="18" t="s">
        <v>106</v>
      </c>
      <c r="O39" s="21">
        <v>1</v>
      </c>
      <c r="P39" s="18" t="s">
        <v>107</v>
      </c>
    </row>
    <row r="40" s="3" customFormat="1" ht="15" customHeight="1" spans="1:16">
      <c r="A40" s="18">
        <v>35</v>
      </c>
      <c r="B40" s="19" t="s">
        <v>108</v>
      </c>
      <c r="C40" s="25" t="s">
        <v>109</v>
      </c>
      <c r="D40" s="18">
        <v>5</v>
      </c>
      <c r="E40" s="18">
        <v>5</v>
      </c>
      <c r="F40" s="18"/>
      <c r="G40" s="18">
        <v>5</v>
      </c>
      <c r="H40" s="26"/>
      <c r="I40" s="26"/>
      <c r="J40" s="38">
        <f t="shared" si="0"/>
        <v>2085</v>
      </c>
      <c r="K40" s="53">
        <f t="shared" si="1"/>
        <v>417</v>
      </c>
      <c r="L40" s="53">
        <f t="shared" si="3"/>
        <v>6255</v>
      </c>
      <c r="M40" s="54" t="s">
        <v>90</v>
      </c>
      <c r="N40" s="55">
        <v>2021.11</v>
      </c>
      <c r="O40" s="56">
        <v>1</v>
      </c>
      <c r="P40" s="18"/>
    </row>
    <row r="41" s="3" customFormat="1" ht="15" customHeight="1" spans="1:16">
      <c r="A41" s="18">
        <v>36</v>
      </c>
      <c r="B41" s="19" t="s">
        <v>110</v>
      </c>
      <c r="C41" s="25" t="s">
        <v>111</v>
      </c>
      <c r="D41" s="18">
        <v>1</v>
      </c>
      <c r="E41" s="18">
        <v>1</v>
      </c>
      <c r="F41" s="18"/>
      <c r="G41" s="18">
        <v>1</v>
      </c>
      <c r="H41" s="26"/>
      <c r="I41" s="26"/>
      <c r="J41" s="38">
        <f t="shared" si="0"/>
        <v>417</v>
      </c>
      <c r="K41" s="53">
        <f t="shared" si="1"/>
        <v>417</v>
      </c>
      <c r="L41" s="53">
        <f t="shared" si="3"/>
        <v>1251</v>
      </c>
      <c r="M41" s="54" t="s">
        <v>90</v>
      </c>
      <c r="N41" s="55">
        <v>2021.11</v>
      </c>
      <c r="O41" s="56">
        <v>1</v>
      </c>
      <c r="P41" s="18" t="s">
        <v>112</v>
      </c>
    </row>
    <row r="42" s="4" customFormat="1" ht="15" customHeight="1" spans="1:16">
      <c r="A42" s="18">
        <v>37</v>
      </c>
      <c r="B42" s="19" t="s">
        <v>113</v>
      </c>
      <c r="C42" s="32" t="s">
        <v>114</v>
      </c>
      <c r="D42" s="18">
        <v>1</v>
      </c>
      <c r="E42" s="18">
        <v>1</v>
      </c>
      <c r="F42" s="18"/>
      <c r="G42" s="18">
        <v>1</v>
      </c>
      <c r="H42" s="26"/>
      <c r="I42" s="26"/>
      <c r="J42" s="38">
        <f t="shared" si="0"/>
        <v>417</v>
      </c>
      <c r="K42" s="53">
        <f t="shared" si="1"/>
        <v>417</v>
      </c>
      <c r="L42" s="53">
        <f t="shared" si="3"/>
        <v>1251</v>
      </c>
      <c r="M42" s="54" t="s">
        <v>90</v>
      </c>
      <c r="N42" s="55" t="s">
        <v>115</v>
      </c>
      <c r="O42" s="56">
        <v>1</v>
      </c>
      <c r="P42" s="18" t="s">
        <v>116</v>
      </c>
    </row>
    <row r="43" s="3" customFormat="1" ht="15" customHeight="1" spans="1:16">
      <c r="A43" s="18">
        <v>38</v>
      </c>
      <c r="B43" s="19" t="s">
        <v>117</v>
      </c>
      <c r="C43" s="27" t="s">
        <v>118</v>
      </c>
      <c r="D43" s="27">
        <v>7</v>
      </c>
      <c r="E43" s="27">
        <v>7</v>
      </c>
      <c r="F43" s="18"/>
      <c r="G43" s="18">
        <v>7</v>
      </c>
      <c r="H43" s="26"/>
      <c r="I43" s="26"/>
      <c r="J43" s="38">
        <f t="shared" si="0"/>
        <v>2919</v>
      </c>
      <c r="K43" s="53">
        <f t="shared" si="1"/>
        <v>417</v>
      </c>
      <c r="L43" s="53">
        <f t="shared" si="3"/>
        <v>8757</v>
      </c>
      <c r="M43" s="18" t="s">
        <v>119</v>
      </c>
      <c r="N43" s="18" t="s">
        <v>43</v>
      </c>
      <c r="O43" s="29">
        <v>1</v>
      </c>
      <c r="P43" s="18"/>
    </row>
    <row r="44" s="3" customFormat="1" ht="15" customHeight="1" spans="1:16">
      <c r="A44" s="18">
        <v>39</v>
      </c>
      <c r="B44" s="19" t="s">
        <v>120</v>
      </c>
      <c r="C44" s="27" t="s">
        <v>121</v>
      </c>
      <c r="D44" s="27">
        <v>7</v>
      </c>
      <c r="E44" s="27">
        <v>7</v>
      </c>
      <c r="F44" s="18"/>
      <c r="G44" s="18"/>
      <c r="H44" s="26">
        <v>7</v>
      </c>
      <c r="I44" s="26"/>
      <c r="J44" s="38">
        <f t="shared" si="0"/>
        <v>588</v>
      </c>
      <c r="K44" s="53">
        <f t="shared" si="1"/>
        <v>84</v>
      </c>
      <c r="L44" s="53">
        <f t="shared" si="3"/>
        <v>1764</v>
      </c>
      <c r="M44" s="18" t="s">
        <v>119</v>
      </c>
      <c r="N44" s="18" t="s">
        <v>43</v>
      </c>
      <c r="O44" s="29">
        <v>0</v>
      </c>
      <c r="P44" s="18"/>
    </row>
    <row r="45" s="3" customFormat="1" ht="15" customHeight="1" spans="1:16">
      <c r="A45" s="18">
        <v>40</v>
      </c>
      <c r="B45" s="19" t="s">
        <v>122</v>
      </c>
      <c r="C45" s="27" t="s">
        <v>123</v>
      </c>
      <c r="D45" s="27">
        <v>5</v>
      </c>
      <c r="E45" s="27">
        <v>5</v>
      </c>
      <c r="F45" s="18"/>
      <c r="G45" s="18"/>
      <c r="H45" s="26">
        <v>5</v>
      </c>
      <c r="I45" s="26"/>
      <c r="J45" s="38">
        <f t="shared" si="0"/>
        <v>420</v>
      </c>
      <c r="K45" s="53">
        <f t="shared" si="1"/>
        <v>84</v>
      </c>
      <c r="L45" s="53">
        <f t="shared" si="3"/>
        <v>1260</v>
      </c>
      <c r="M45" s="18" t="s">
        <v>119</v>
      </c>
      <c r="N45" s="18" t="s">
        <v>43</v>
      </c>
      <c r="O45" s="29">
        <v>1</v>
      </c>
      <c r="P45" s="18"/>
    </row>
    <row r="46" s="3" customFormat="1" ht="15" customHeight="1" spans="1:16">
      <c r="A46" s="18">
        <v>41</v>
      </c>
      <c r="B46" s="19" t="s">
        <v>124</v>
      </c>
      <c r="C46" s="27" t="s">
        <v>125</v>
      </c>
      <c r="D46" s="27">
        <v>1</v>
      </c>
      <c r="E46" s="27">
        <v>1</v>
      </c>
      <c r="F46" s="18"/>
      <c r="G46" s="18">
        <v>1</v>
      </c>
      <c r="H46" s="18"/>
      <c r="I46" s="26"/>
      <c r="J46" s="38">
        <f t="shared" si="0"/>
        <v>417</v>
      </c>
      <c r="K46" s="53">
        <f t="shared" si="1"/>
        <v>417</v>
      </c>
      <c r="L46" s="53">
        <f t="shared" si="3"/>
        <v>1251</v>
      </c>
      <c r="M46" s="18" t="s">
        <v>119</v>
      </c>
      <c r="N46" s="18" t="s">
        <v>43</v>
      </c>
      <c r="O46" s="29">
        <v>1</v>
      </c>
      <c r="P46" s="18"/>
    </row>
    <row r="47" s="3" customFormat="1" ht="15" customHeight="1" spans="1:16">
      <c r="A47" s="18">
        <v>42</v>
      </c>
      <c r="B47" s="19" t="s">
        <v>126</v>
      </c>
      <c r="C47" s="36" t="s">
        <v>127</v>
      </c>
      <c r="D47" s="21">
        <v>2</v>
      </c>
      <c r="E47" s="21">
        <v>2</v>
      </c>
      <c r="F47" s="21"/>
      <c r="G47" s="23"/>
      <c r="H47" s="23">
        <v>2</v>
      </c>
      <c r="I47" s="23"/>
      <c r="J47" s="38">
        <f t="shared" si="0"/>
        <v>168</v>
      </c>
      <c r="K47" s="53">
        <f t="shared" si="1"/>
        <v>84</v>
      </c>
      <c r="L47" s="53">
        <f t="shared" si="3"/>
        <v>504</v>
      </c>
      <c r="M47" s="22" t="s">
        <v>119</v>
      </c>
      <c r="N47" s="18" t="s">
        <v>23</v>
      </c>
      <c r="O47" s="29">
        <v>1</v>
      </c>
      <c r="P47" s="18"/>
    </row>
    <row r="48" s="3" customFormat="1" ht="15" customHeight="1" spans="1:16">
      <c r="A48" s="18">
        <v>43</v>
      </c>
      <c r="B48" s="19" t="s">
        <v>128</v>
      </c>
      <c r="C48" s="24" t="s">
        <v>129</v>
      </c>
      <c r="D48" s="26">
        <v>4</v>
      </c>
      <c r="E48" s="26">
        <v>4</v>
      </c>
      <c r="F48" s="18"/>
      <c r="G48" s="18"/>
      <c r="H48" s="26">
        <v>4</v>
      </c>
      <c r="I48" s="26"/>
      <c r="J48" s="38">
        <f t="shared" si="0"/>
        <v>336</v>
      </c>
      <c r="K48" s="53">
        <f t="shared" si="1"/>
        <v>84</v>
      </c>
      <c r="L48" s="53">
        <f t="shared" si="3"/>
        <v>1008</v>
      </c>
      <c r="M48" s="57" t="s">
        <v>119</v>
      </c>
      <c r="N48" s="18" t="s">
        <v>130</v>
      </c>
      <c r="O48" s="29">
        <v>1</v>
      </c>
      <c r="P48" s="18"/>
    </row>
    <row r="49" s="3" customFormat="1" ht="15" customHeight="1" spans="1:16">
      <c r="A49" s="18">
        <v>44</v>
      </c>
      <c r="B49" s="19" t="s">
        <v>131</v>
      </c>
      <c r="C49" s="18" t="s">
        <v>132</v>
      </c>
      <c r="D49" s="22">
        <v>6</v>
      </c>
      <c r="E49" s="22">
        <v>6</v>
      </c>
      <c r="F49" s="22"/>
      <c r="G49" s="22">
        <v>6</v>
      </c>
      <c r="H49" s="22"/>
      <c r="I49" s="22"/>
      <c r="J49" s="38">
        <f t="shared" si="0"/>
        <v>2502</v>
      </c>
      <c r="K49" s="53">
        <f t="shared" si="1"/>
        <v>417</v>
      </c>
      <c r="L49" s="53">
        <f t="shared" si="3"/>
        <v>7506</v>
      </c>
      <c r="M49" s="57" t="s">
        <v>119</v>
      </c>
      <c r="N49" s="18" t="s">
        <v>67</v>
      </c>
      <c r="O49" s="29">
        <v>1</v>
      </c>
      <c r="P49" s="18"/>
    </row>
    <row r="50" s="3" customFormat="1" ht="15" customHeight="1" spans="1:16">
      <c r="A50" s="18">
        <v>45</v>
      </c>
      <c r="B50" s="19" t="s">
        <v>133</v>
      </c>
      <c r="C50" s="25" t="s">
        <v>134</v>
      </c>
      <c r="D50" s="18">
        <v>4</v>
      </c>
      <c r="E50" s="18">
        <v>4</v>
      </c>
      <c r="F50" s="18"/>
      <c r="G50" s="18">
        <v>4</v>
      </c>
      <c r="H50" s="26"/>
      <c r="I50" s="26"/>
      <c r="J50" s="38">
        <f t="shared" si="0"/>
        <v>1668</v>
      </c>
      <c r="K50" s="53">
        <f t="shared" si="1"/>
        <v>417</v>
      </c>
      <c r="L50" s="53">
        <f t="shared" si="3"/>
        <v>5004</v>
      </c>
      <c r="M50" s="54" t="s">
        <v>119</v>
      </c>
      <c r="N50" s="55">
        <v>2021.11</v>
      </c>
      <c r="O50" s="56">
        <v>1</v>
      </c>
      <c r="P50" s="18"/>
    </row>
    <row r="51" s="3" customFormat="1" ht="15" customHeight="1" spans="1:16">
      <c r="A51" s="18">
        <v>46</v>
      </c>
      <c r="B51" s="19" t="s">
        <v>135</v>
      </c>
      <c r="C51" s="25" t="s">
        <v>136</v>
      </c>
      <c r="D51" s="18">
        <v>5</v>
      </c>
      <c r="E51" s="18">
        <v>5</v>
      </c>
      <c r="F51" s="18"/>
      <c r="G51" s="18">
        <v>5</v>
      </c>
      <c r="H51" s="26"/>
      <c r="I51" s="26"/>
      <c r="J51" s="38">
        <f t="shared" si="0"/>
        <v>2085</v>
      </c>
      <c r="K51" s="53">
        <f t="shared" si="1"/>
        <v>417</v>
      </c>
      <c r="L51" s="53">
        <f t="shared" si="3"/>
        <v>6255</v>
      </c>
      <c r="M51" s="54" t="s">
        <v>119</v>
      </c>
      <c r="N51" s="55" t="s">
        <v>87</v>
      </c>
      <c r="O51" s="56">
        <v>1</v>
      </c>
      <c r="P51" s="18"/>
    </row>
    <row r="52" s="3" customFormat="1" ht="15" customHeight="1" spans="1:16">
      <c r="A52" s="18">
        <v>47</v>
      </c>
      <c r="B52" s="19" t="s">
        <v>137</v>
      </c>
      <c r="C52" s="21" t="s">
        <v>138</v>
      </c>
      <c r="D52" s="18">
        <v>1</v>
      </c>
      <c r="E52" s="18">
        <v>1</v>
      </c>
      <c r="F52" s="18"/>
      <c r="G52" s="18">
        <v>1</v>
      </c>
      <c r="H52" s="26"/>
      <c r="I52" s="26"/>
      <c r="J52" s="38">
        <f t="shared" si="0"/>
        <v>417</v>
      </c>
      <c r="K52" s="53">
        <f t="shared" si="1"/>
        <v>417</v>
      </c>
      <c r="L52" s="53">
        <f t="shared" si="3"/>
        <v>1251</v>
      </c>
      <c r="M52" s="54" t="s">
        <v>119</v>
      </c>
      <c r="N52" s="55" t="s">
        <v>139</v>
      </c>
      <c r="O52" s="56">
        <v>1</v>
      </c>
      <c r="P52" s="18"/>
    </row>
    <row r="53" s="3" customFormat="1" ht="15" customHeight="1" spans="1:16">
      <c r="A53" s="18">
        <v>48</v>
      </c>
      <c r="B53" s="19" t="s">
        <v>140</v>
      </c>
      <c r="C53" s="19" t="s">
        <v>141</v>
      </c>
      <c r="D53" s="19">
        <v>5</v>
      </c>
      <c r="E53" s="19">
        <v>5</v>
      </c>
      <c r="F53" s="37"/>
      <c r="G53" s="29">
        <v>5</v>
      </c>
      <c r="H53" s="37"/>
      <c r="I53" s="37"/>
      <c r="J53" s="38">
        <f t="shared" si="0"/>
        <v>2085</v>
      </c>
      <c r="K53" s="53">
        <f t="shared" si="1"/>
        <v>417</v>
      </c>
      <c r="L53" s="53">
        <f t="shared" si="3"/>
        <v>6255</v>
      </c>
      <c r="M53" s="37" t="s">
        <v>142</v>
      </c>
      <c r="N53" s="18" t="s">
        <v>43</v>
      </c>
      <c r="O53" s="29">
        <v>1</v>
      </c>
      <c r="P53" s="37"/>
    </row>
    <row r="54" s="3" customFormat="1" ht="15" customHeight="1" spans="1:16">
      <c r="A54" s="18">
        <v>49</v>
      </c>
      <c r="B54" s="19" t="s">
        <v>143</v>
      </c>
      <c r="C54" s="27" t="s">
        <v>144</v>
      </c>
      <c r="D54" s="27">
        <v>7</v>
      </c>
      <c r="E54" s="27">
        <v>7</v>
      </c>
      <c r="F54" s="18"/>
      <c r="G54" s="18">
        <v>7</v>
      </c>
      <c r="H54" s="26"/>
      <c r="I54" s="26"/>
      <c r="J54" s="38">
        <f t="shared" si="0"/>
        <v>2919</v>
      </c>
      <c r="K54" s="53">
        <f t="shared" si="1"/>
        <v>417</v>
      </c>
      <c r="L54" s="53">
        <f t="shared" si="3"/>
        <v>8757</v>
      </c>
      <c r="M54" s="18" t="s">
        <v>142</v>
      </c>
      <c r="N54" s="18" t="s">
        <v>43</v>
      </c>
      <c r="O54" s="29">
        <v>1</v>
      </c>
      <c r="P54" s="18"/>
    </row>
    <row r="55" s="3" customFormat="1" ht="15" customHeight="1" spans="1:16">
      <c r="A55" s="18">
        <v>50</v>
      </c>
      <c r="B55" s="18" t="s">
        <v>145</v>
      </c>
      <c r="C55" s="18" t="s">
        <v>146</v>
      </c>
      <c r="D55" s="18">
        <v>6</v>
      </c>
      <c r="E55" s="18">
        <v>6</v>
      </c>
      <c r="F55" s="18"/>
      <c r="G55" s="18"/>
      <c r="H55" s="18"/>
      <c r="I55" s="18">
        <v>6</v>
      </c>
      <c r="J55" s="38">
        <f t="shared" si="0"/>
        <v>348</v>
      </c>
      <c r="K55" s="53">
        <f t="shared" si="1"/>
        <v>58</v>
      </c>
      <c r="L55" s="53">
        <f t="shared" si="3"/>
        <v>1044</v>
      </c>
      <c r="M55" s="18" t="s">
        <v>142</v>
      </c>
      <c r="N55" s="18" t="s">
        <v>77</v>
      </c>
      <c r="O55" s="29">
        <v>1</v>
      </c>
      <c r="P55" s="18"/>
    </row>
    <row r="56" s="4" customFormat="1" ht="15" customHeight="1" spans="1:16">
      <c r="A56" s="18">
        <v>51</v>
      </c>
      <c r="B56" s="19" t="s">
        <v>147</v>
      </c>
      <c r="C56" s="22" t="s">
        <v>148</v>
      </c>
      <c r="D56" s="22">
        <v>3</v>
      </c>
      <c r="E56" s="22">
        <v>3</v>
      </c>
      <c r="F56" s="22"/>
      <c r="G56" s="22">
        <v>3</v>
      </c>
      <c r="H56" s="22"/>
      <c r="I56" s="22"/>
      <c r="J56" s="38">
        <f t="shared" si="0"/>
        <v>1251</v>
      </c>
      <c r="K56" s="53">
        <f t="shared" si="1"/>
        <v>417</v>
      </c>
      <c r="L56" s="53">
        <f t="shared" si="3"/>
        <v>3753</v>
      </c>
      <c r="M56" s="22" t="s">
        <v>142</v>
      </c>
      <c r="N56" s="18" t="s">
        <v>23</v>
      </c>
      <c r="O56" s="29">
        <v>1</v>
      </c>
      <c r="P56" s="18"/>
    </row>
    <row r="57" s="3" customFormat="1" ht="15" customHeight="1" spans="1:16">
      <c r="A57" s="18">
        <v>52</v>
      </c>
      <c r="B57" s="19" t="s">
        <v>149</v>
      </c>
      <c r="C57" s="22" t="s">
        <v>150</v>
      </c>
      <c r="D57" s="22">
        <v>2</v>
      </c>
      <c r="E57" s="22">
        <v>2</v>
      </c>
      <c r="F57" s="22"/>
      <c r="G57" s="22"/>
      <c r="H57" s="22">
        <v>2</v>
      </c>
      <c r="I57" s="22"/>
      <c r="J57" s="38">
        <f t="shared" si="0"/>
        <v>168</v>
      </c>
      <c r="K57" s="53">
        <f t="shared" si="1"/>
        <v>84</v>
      </c>
      <c r="L57" s="53">
        <f t="shared" si="3"/>
        <v>504</v>
      </c>
      <c r="M57" s="22" t="s">
        <v>142</v>
      </c>
      <c r="N57" s="18" t="s">
        <v>23</v>
      </c>
      <c r="O57" s="29">
        <v>1</v>
      </c>
      <c r="P57" s="18"/>
    </row>
    <row r="58" s="2" customFormat="1" ht="15" customHeight="1" spans="1:15">
      <c r="A58" s="38" t="s">
        <v>151</v>
      </c>
      <c r="B58" s="39"/>
      <c r="C58" s="40"/>
      <c r="D58" s="41">
        <f t="shared" ref="D58:J58" si="4">SUM(D6:D57)</f>
        <v>206</v>
      </c>
      <c r="E58" s="41">
        <f t="shared" si="4"/>
        <v>206</v>
      </c>
      <c r="F58" s="41">
        <f t="shared" si="4"/>
        <v>12</v>
      </c>
      <c r="G58" s="41">
        <f t="shared" si="4"/>
        <v>113</v>
      </c>
      <c r="H58" s="41">
        <f t="shared" si="4"/>
        <v>75</v>
      </c>
      <c r="I58" s="41">
        <f t="shared" si="4"/>
        <v>6</v>
      </c>
      <c r="J58" s="41">
        <f t="shared" si="4"/>
        <v>59037</v>
      </c>
      <c r="K58" s="40">
        <f>J58/D58</f>
        <v>286.587378640777</v>
      </c>
      <c r="L58" s="53">
        <f t="shared" si="3"/>
        <v>177111</v>
      </c>
      <c r="M58" s="40"/>
      <c r="N58" s="58"/>
      <c r="O58" s="59"/>
    </row>
    <row r="59" s="5" customFormat="1" ht="23" customHeight="1" spans="1:15">
      <c r="A59" s="42" t="s">
        <v>152</v>
      </c>
      <c r="B59" s="42"/>
      <c r="C59" s="42"/>
      <c r="D59" s="42"/>
      <c r="E59" s="42"/>
      <c r="F59" s="42"/>
      <c r="G59" s="42"/>
      <c r="H59" s="42"/>
      <c r="I59" s="42"/>
      <c r="J59" s="42"/>
      <c r="M59" s="42"/>
      <c r="N59" s="42"/>
      <c r="O59" s="42"/>
    </row>
    <row r="60" s="6" customFormat="1" customHeight="1" spans="1:15">
      <c r="A60" s="42" t="s">
        <v>153</v>
      </c>
      <c r="B60" s="5"/>
      <c r="C60" s="5"/>
      <c r="D60" s="42"/>
      <c r="E60" s="42"/>
      <c r="F60" s="42"/>
      <c r="G60" s="42"/>
      <c r="H60" s="42"/>
      <c r="I60" s="42"/>
      <c r="J60" s="42"/>
      <c r="K60" s="5"/>
      <c r="L60" s="5"/>
      <c r="M60" s="42"/>
      <c r="N60" s="60"/>
      <c r="O60" s="61"/>
    </row>
    <row r="61" s="6" customFormat="1" customHeight="1" spans="1:15">
      <c r="A61" s="42"/>
      <c r="B61" s="5"/>
      <c r="C61" s="5"/>
      <c r="D61" s="42"/>
      <c r="E61" s="42"/>
      <c r="F61" s="42"/>
      <c r="G61" s="42"/>
      <c r="H61" s="42"/>
      <c r="I61" s="42"/>
      <c r="J61" s="42"/>
      <c r="K61" s="5"/>
      <c r="L61" s="5"/>
      <c r="M61" s="42"/>
      <c r="N61" s="60"/>
      <c r="O61" s="61"/>
    </row>
  </sheetData>
  <mergeCells count="18">
    <mergeCell ref="A1:C1"/>
    <mergeCell ref="A2:O2"/>
    <mergeCell ref="A3:O3"/>
    <mergeCell ref="F4:I4"/>
    <mergeCell ref="A59:O59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O4:O5"/>
    <mergeCell ref="P4:P5"/>
    <mergeCell ref="A60:M61"/>
  </mergeCells>
  <printOptions horizontalCentered="1"/>
  <pageMargins left="0.196527777777778" right="0.196527777777778" top="0.393055555555556" bottom="0.196527777777778" header="0.200694444444444" footer="0.200694444444444"/>
  <pageSetup paperSize="9" fitToWidth="210" fitToHeight="297" orientation="landscape" horizontalDpi="6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《土门岘》杂志社</cp:lastModifiedBy>
  <dcterms:created xsi:type="dcterms:W3CDTF">2022-07-14T09:56:00Z</dcterms:created>
  <dcterms:modified xsi:type="dcterms:W3CDTF">2023-02-01T03:33:28Z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0F827E938F9348DB996B153CF9D3FC52</vt:lpwstr>
  </property>
</Properties>
</file>