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<sst xmlns="http://schemas.openxmlformats.org/spreadsheetml/2006/main" count="118" uniqueCount="56">
  <si>
    <t>塬坪村2022年6月份农村特困供养对象基本生活保障金发放登记表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</si>
  <si>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</si>
  <si>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</si>
  <si>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</si>
  <si>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</si>
  <si>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</si>
  <si>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</si>
  <si>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</si>
  <si>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</si>
  <si>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</si>
  <si>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</si>
  <si>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</si>
  <si>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</si>
  <si>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</si>
  <si>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</si>
  <si>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</si>
  <si>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</si>
  <si>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</si>
  <si>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</si>
  <si>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</si>
  <si>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</si>
  <si>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</si>
  <si>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</si>
  <si>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</si>
  <si>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</si>
  <si>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</si>
  <si>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</si>
  <si>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塬坪村2022年6月份农村特困供养对象照料护理金发放登记表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</si>
  <si>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</si>
  <si>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</si>
  <si>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</si>
  <si>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</si>
  <si>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</si>
  <si>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全自理</t>
  </si>
  <si>
    <t>陈一峰</t>
  </si>
  <si>
    <t>赵宗辉</t>
  </si>
  <si>
    <t>半护理</t>
  </si>
  <si>
    <t>邵志兵</t>
  </si>
  <si>
    <t>张旭</t>
  </si>
  <si>
    <t>胡生炎</t>
  </si>
  <si>
    <t>胡卫青</t>
  </si>
  <si>
    <t>李宏兵</t>
  </si>
  <si>
    <t>邵振华</t>
  </si>
  <si>
    <t>部分丧失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</si>
  <si>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</si>
  <si>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</si>
  <si>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</si>
  <si>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塬坪村2022年6月份农村特困供养资金发放统计表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</si>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</sst>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view="pageBreakPreview" zoomScaleNormal="100" workbookViewId="0">
      <pane ySplit="4" topLeftCell="A5" activePane="bottomLeft" state="frozen"/>
      <selection/>
      <selection pane="bottomLeft" activeCell="A1" sqref="A1:E1"/>
    </sheetView>
  </sheetViews>
  <sheetFormatPr defaultColWidth="9" defaultRowHeight="13.5" outlineLevelCol="6"/>
  <cols>
    <col min="1" max="1" width="16.25" style="35" customWidth="1"/>
    <col min="2" max="2" width="20.875" style="36" customWidth="1"/>
    <col min="3" max="3" width="21.625" style="37" customWidth="1"/>
    <col min="4" max="4" width="26" style="37" customWidth="1"/>
    <col min="5" max="5" width="45" style="35" customWidth="1"/>
    <col min="6" max="6" width="7.625" style="36" hidden="1" customWidth="1"/>
    <col min="7" max="7" width="9" style="35" hidden="1" customWidth="1"/>
    <col min="8" max="16369" width="9" style="35"/>
  </cols>
  <sheetData>
    <row r="1" ht="39" customHeight="1" spans="1:6">
      <c r="A1" s="38" t="s">
        <v>0</v>
      </c>
      <c r="B1" s="38"/>
      <c r="C1" s="38"/>
      <c r="D1" s="38"/>
      <c r="E1" s="38"/>
      <c r="F1" s="38"/>
    </row>
    <row r="2" ht="15" customHeight="1" spans="1:6">
      <c r="A2" s="39" t="s">
        <v>1</v>
      </c>
      <c r="B2" s="40"/>
      <c r="C2" s="39"/>
      <c r="D2" s="39"/>
      <c r="E2" s="39"/>
      <c r="F2" s="41"/>
    </row>
    <row r="3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/>
    </row>
    <row r="4" ht="27" customHeight="1" spans="1:6">
      <c r="A4" s="42"/>
      <c r="B4" s="43"/>
      <c r="C4" s="43"/>
      <c r="D4" s="43"/>
      <c r="E4" s="44"/>
      <c r="F4" s="45"/>
    </row>
    <row r="5" s="35" customFormat="1" ht="20" customHeight="1" spans="1:7">
      <c r="A5" s="46">
        <v>1</v>
      </c>
      <c r="B5" s="47" t="s">
        <v>7</v>
      </c>
      <c r="C5" s="47" t="s">
        <v>8</v>
      </c>
      <c r="D5" s="47"/>
      <c r="E5" s="48">
        <v>571</v>
      </c>
      <c r="F5" s="49" t="e">
        <f>VLOOKUP(#REF!,[1]户信息_1!$J$4:$AC$8132,20,0)</f>
        <v>#REF!</v>
      </c>
      <c r="G5" s="50" t="s">
        <v>9</v>
      </c>
    </row>
    <row r="6" s="35" customFormat="1" ht="20" customHeight="1" spans="1:7">
      <c r="A6" s="46">
        <v>2</v>
      </c>
      <c r="B6" s="47" t="s">
        <v>10</v>
      </c>
      <c r="C6" s="47" t="s">
        <v>8</v>
      </c>
      <c r="D6" s="47"/>
      <c r="E6" s="48">
        <v>571</v>
      </c>
      <c r="F6" s="49"/>
      <c r="G6" s="51"/>
    </row>
    <row r="7" s="35" customFormat="1" ht="20" customHeight="1" spans="1:7">
      <c r="A7" s="46">
        <v>3</v>
      </c>
      <c r="B7" s="47" t="s">
        <v>11</v>
      </c>
      <c r="C7" s="47" t="s">
        <v>12</v>
      </c>
      <c r="D7" s="47" t="s">
        <v>13</v>
      </c>
      <c r="E7" s="48">
        <v>571</v>
      </c>
      <c r="F7" s="49"/>
      <c r="G7" s="52"/>
    </row>
    <row r="8" s="35" customFormat="1" ht="20" customHeight="1" spans="1:7">
      <c r="A8" s="46">
        <v>4</v>
      </c>
      <c r="B8" s="47" t="s">
        <v>14</v>
      </c>
      <c r="C8" s="47" t="s">
        <v>8</v>
      </c>
      <c r="D8" s="47"/>
      <c r="E8" s="48">
        <v>571</v>
      </c>
      <c r="F8" s="49"/>
      <c r="G8" s="52"/>
    </row>
    <row r="9" s="35" customFormat="1" ht="20" customHeight="1" spans="1:7">
      <c r="A9" s="46">
        <v>5</v>
      </c>
      <c r="B9" s="47" t="s">
        <v>15</v>
      </c>
      <c r="C9" s="47" t="s">
        <v>8</v>
      </c>
      <c r="D9" s="47"/>
      <c r="E9" s="48">
        <v>571</v>
      </c>
      <c r="F9" s="49"/>
      <c r="G9" s="52"/>
    </row>
    <row r="10" s="35" customFormat="1" ht="20" customHeight="1" spans="1:7">
      <c r="A10" s="46">
        <v>6</v>
      </c>
      <c r="B10" s="25" t="s">
        <v>16</v>
      </c>
      <c r="C10" s="47" t="s">
        <v>12</v>
      </c>
      <c r="D10" s="47" t="s">
        <v>17</v>
      </c>
      <c r="E10" s="48">
        <v>571</v>
      </c>
      <c r="F10" s="49"/>
      <c r="G10" s="52"/>
    </row>
    <row r="11" s="35" customFormat="1" ht="20" customHeight="1" spans="1:7">
      <c r="A11" s="46">
        <v>7</v>
      </c>
      <c r="B11" s="25" t="s">
        <v>18</v>
      </c>
      <c r="C11" s="47" t="s">
        <v>12</v>
      </c>
      <c r="D11" s="47" t="s">
        <v>17</v>
      </c>
      <c r="E11" s="48">
        <v>571</v>
      </c>
      <c r="F11" s="49"/>
      <c r="G11" s="52"/>
    </row>
    <row r="12" s="35" customFormat="1" ht="20" customHeight="1" spans="1:7">
      <c r="A12" s="46">
        <v>8</v>
      </c>
      <c r="B12" s="25" t="s">
        <v>19</v>
      </c>
      <c r="C12" s="47" t="s">
        <v>12</v>
      </c>
      <c r="D12" s="47" t="s">
        <v>17</v>
      </c>
      <c r="E12" s="48">
        <v>571</v>
      </c>
      <c r="F12" s="49"/>
      <c r="G12" s="52"/>
    </row>
    <row r="13" s="35" customFormat="1" ht="20" customHeight="1" spans="1:7">
      <c r="A13" s="46">
        <v>9</v>
      </c>
      <c r="B13" s="30" t="s">
        <v>20</v>
      </c>
      <c r="C13" s="47" t="s">
        <v>8</v>
      </c>
      <c r="D13" s="47"/>
      <c r="E13" s="48">
        <v>571</v>
      </c>
      <c r="F13" s="49"/>
      <c r="G13" s="52"/>
    </row>
    <row r="14" s="35" customFormat="1" ht="20" customHeight="1" spans="1:7">
      <c r="A14" s="46">
        <v>10</v>
      </c>
      <c r="B14" s="30" t="s">
        <v>21</v>
      </c>
      <c r="C14" s="30" t="s">
        <v>8</v>
      </c>
      <c r="D14" s="30"/>
      <c r="E14" s="48">
        <v>571</v>
      </c>
      <c r="F14" s="49"/>
      <c r="G14" s="52"/>
    </row>
    <row r="15" s="35" customFormat="1" ht="20" customHeight="1" spans="1:7">
      <c r="A15" s="46">
        <v>11</v>
      </c>
      <c r="B15" s="30" t="s">
        <v>22</v>
      </c>
      <c r="C15" s="30" t="s">
        <v>12</v>
      </c>
      <c r="D15" s="30" t="s">
        <v>23</v>
      </c>
      <c r="E15" s="48">
        <v>571</v>
      </c>
      <c r="F15" s="49"/>
      <c r="G15" s="52"/>
    </row>
    <row r="16" s="35" customFormat="1" ht="20" customHeight="1" spans="1:7">
      <c r="A16" s="46">
        <v>12</v>
      </c>
      <c r="B16" s="30" t="s">
        <v>24</v>
      </c>
      <c r="C16" s="30" t="s">
        <v>12</v>
      </c>
      <c r="D16" s="30" t="s">
        <v>23</v>
      </c>
      <c r="E16" s="48">
        <v>571</v>
      </c>
      <c r="F16" s="49"/>
      <c r="G16" s="52"/>
    </row>
    <row r="17" ht="20" customHeight="1" spans="1:6">
      <c r="A17" s="53"/>
      <c r="B17" s="53" t="s">
        <v>25</v>
      </c>
      <c r="C17" s="54"/>
      <c r="D17" s="54"/>
      <c r="E17" s="53">
        <f>SUM(E5:E16)</f>
        <v>6852</v>
      </c>
      <c r="F17" s="55" t="e">
        <f>VLOOKUP(#REF!,[1]户信息_1!$J$4:$AC$8132,20,0)</f>
        <v>#REF!</v>
      </c>
    </row>
    <row r="18" ht="35" customHeight="1" spans="1:6">
      <c r="A18" s="56" t="s">
        <v>26</v>
      </c>
      <c r="B18" s="56"/>
      <c r="C18" s="56"/>
      <c r="D18" s="56"/>
      <c r="E18" s="56"/>
      <c r="F18" s="55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A1" sqref="A1:H1"/>
    </sheetView>
  </sheetViews>
  <sheetFormatPr defaultColWidth="9" defaultRowHeight="13.5" outlineLevelCol="7"/>
  <cols>
    <col min="1" max="1" width="5.33333333333333" style="16" customWidth="1"/>
    <col min="2" max="2" width="13.625" style="16" customWidth="1"/>
    <col min="3" max="3" width="14.625" style="17" customWidth="1"/>
    <col min="4" max="4" width="13.25" style="17" customWidth="1"/>
    <col min="5" max="5" width="13.875" style="16" customWidth="1"/>
    <col min="6" max="6" width="16.5" style="18" customWidth="1"/>
    <col min="7" max="7" width="20.625" style="16" customWidth="1"/>
    <col min="8" max="8" width="9.5" style="18" customWidth="1"/>
    <col min="9" max="16384" width="9" style="16"/>
  </cols>
  <sheetData>
    <row r="1" ht="39" customHeight="1" spans="1:8">
      <c r="A1" s="19" t="s">
        <v>27</v>
      </c>
      <c r="B1" s="19"/>
      <c r="C1" s="19"/>
      <c r="D1" s="19"/>
      <c r="E1" s="19"/>
      <c r="F1" s="19"/>
      <c r="G1" s="19"/>
      <c r="H1" s="19"/>
    </row>
    <row r="2" ht="15" customHeight="1" spans="1:8">
      <c r="A2" s="20" t="s">
        <v>28</v>
      </c>
      <c r="B2" s="20"/>
      <c r="C2" s="20"/>
      <c r="D2" s="20"/>
      <c r="E2" s="20"/>
      <c r="F2" s="21"/>
      <c r="G2" s="20"/>
      <c r="H2" s="21"/>
    </row>
    <row r="3" spans="1:8">
      <c r="A3" s="22" t="s">
        <v>2</v>
      </c>
      <c r="B3" s="23" t="s">
        <v>3</v>
      </c>
      <c r="C3" s="23" t="s">
        <v>4</v>
      </c>
      <c r="D3" s="23" t="s">
        <v>5</v>
      </c>
      <c r="E3" s="24" t="s">
        <v>29</v>
      </c>
      <c r="F3" s="24" t="s">
        <v>30</v>
      </c>
      <c r="G3" s="24" t="s">
        <v>31</v>
      </c>
      <c r="H3" s="23" t="s">
        <v>32</v>
      </c>
    </row>
    <row r="4" ht="16" customHeight="1" spans="1:8">
      <c r="A4" s="22"/>
      <c r="B4" s="23"/>
      <c r="C4" s="23"/>
      <c r="D4" s="23"/>
      <c r="E4" s="24"/>
      <c r="F4" s="24"/>
      <c r="G4" s="24"/>
      <c r="H4" s="23"/>
    </row>
    <row r="5" s="16" customFormat="1" ht="21" customHeight="1" spans="1:8">
      <c r="A5" s="25">
        <v>1</v>
      </c>
      <c r="B5" s="26" t="s">
        <v>7</v>
      </c>
      <c r="C5" s="26" t="s">
        <v>8</v>
      </c>
      <c r="D5" s="26"/>
      <c r="E5" s="27" t="s">
        <v>33</v>
      </c>
      <c r="F5" s="26" t="s">
        <v>34</v>
      </c>
      <c r="G5" s="28">
        <v>40</v>
      </c>
      <c r="H5" s="29"/>
    </row>
    <row r="6" s="16" customFormat="1" ht="21" customHeight="1" spans="1:8">
      <c r="A6" s="25">
        <v>2</v>
      </c>
      <c r="B6" s="26" t="s">
        <v>10</v>
      </c>
      <c r="C6" s="26" t="s">
        <v>8</v>
      </c>
      <c r="D6" s="26"/>
      <c r="E6" s="27" t="s">
        <v>33</v>
      </c>
      <c r="F6" s="27" t="s">
        <v>35</v>
      </c>
      <c r="G6" s="28">
        <v>40</v>
      </c>
      <c r="H6" s="29"/>
    </row>
    <row r="7" s="16" customFormat="1" ht="21" customHeight="1" spans="1:8">
      <c r="A7" s="25">
        <v>3</v>
      </c>
      <c r="B7" s="26" t="s">
        <v>11</v>
      </c>
      <c r="C7" s="26" t="s">
        <v>12</v>
      </c>
      <c r="D7" s="26" t="s">
        <v>13</v>
      </c>
      <c r="E7" s="27" t="s">
        <v>36</v>
      </c>
      <c r="F7" s="26" t="s">
        <v>37</v>
      </c>
      <c r="G7" s="28">
        <v>151</v>
      </c>
      <c r="H7" s="29"/>
    </row>
    <row r="8" s="16" customFormat="1" ht="21" customHeight="1" spans="1:8">
      <c r="A8" s="25">
        <v>4</v>
      </c>
      <c r="B8" s="26" t="s">
        <v>14</v>
      </c>
      <c r="C8" s="26" t="s">
        <v>8</v>
      </c>
      <c r="D8" s="26"/>
      <c r="E8" s="27" t="s">
        <v>33</v>
      </c>
      <c r="F8" s="26" t="s">
        <v>38</v>
      </c>
      <c r="G8" s="28">
        <v>40</v>
      </c>
      <c r="H8" s="29"/>
    </row>
    <row r="9" s="16" customFormat="1" ht="21" customHeight="1" spans="1:8">
      <c r="A9" s="25">
        <v>5</v>
      </c>
      <c r="B9" s="26" t="s">
        <v>15</v>
      </c>
      <c r="C9" s="26" t="s">
        <v>8</v>
      </c>
      <c r="D9" s="26"/>
      <c r="E9" s="27" t="s">
        <v>33</v>
      </c>
      <c r="F9" s="26" t="s">
        <v>38</v>
      </c>
      <c r="G9" s="28">
        <v>40</v>
      </c>
      <c r="H9" s="29"/>
    </row>
    <row r="10" s="16" customFormat="1" ht="21" customHeight="1" spans="1:8">
      <c r="A10" s="25">
        <v>6</v>
      </c>
      <c r="B10" s="25" t="s">
        <v>16</v>
      </c>
      <c r="C10" s="26" t="s">
        <v>12</v>
      </c>
      <c r="D10" s="26" t="s">
        <v>17</v>
      </c>
      <c r="E10" s="27" t="s">
        <v>33</v>
      </c>
      <c r="F10" s="26" t="s">
        <v>39</v>
      </c>
      <c r="G10" s="28">
        <v>40</v>
      </c>
      <c r="H10" s="29"/>
    </row>
    <row r="11" s="16" customFormat="1" ht="21" customHeight="1" spans="1:8">
      <c r="A11" s="25">
        <v>7</v>
      </c>
      <c r="B11" s="25" t="s">
        <v>18</v>
      </c>
      <c r="C11" s="26" t="s">
        <v>12</v>
      </c>
      <c r="D11" s="26" t="s">
        <v>17</v>
      </c>
      <c r="E11" s="27" t="s">
        <v>36</v>
      </c>
      <c r="F11" s="26" t="s">
        <v>40</v>
      </c>
      <c r="G11" s="28">
        <v>151</v>
      </c>
      <c r="H11" s="29"/>
    </row>
    <row r="12" s="16" customFormat="1" ht="21" customHeight="1" spans="1:8">
      <c r="A12" s="25">
        <v>8</v>
      </c>
      <c r="B12" s="25" t="s">
        <v>19</v>
      </c>
      <c r="C12" s="26" t="s">
        <v>12</v>
      </c>
      <c r="D12" s="26" t="s">
        <v>17</v>
      </c>
      <c r="E12" s="27" t="s">
        <v>33</v>
      </c>
      <c r="F12" s="26" t="s">
        <v>41</v>
      </c>
      <c r="G12" s="28">
        <v>40</v>
      </c>
      <c r="H12" s="29"/>
    </row>
    <row r="13" s="16" customFormat="1" ht="21" customHeight="1" spans="1:8">
      <c r="A13" s="25">
        <v>9</v>
      </c>
      <c r="B13" s="30" t="s">
        <v>20</v>
      </c>
      <c r="C13" s="26" t="s">
        <v>8</v>
      </c>
      <c r="D13" s="26"/>
      <c r="E13" s="27" t="s">
        <v>33</v>
      </c>
      <c r="F13" s="26" t="s">
        <v>42</v>
      </c>
      <c r="G13" s="28">
        <v>40</v>
      </c>
      <c r="H13" s="29"/>
    </row>
    <row r="14" s="16" customFormat="1" ht="21" customHeight="1" spans="1:8">
      <c r="A14" s="25">
        <v>10</v>
      </c>
      <c r="B14" s="30" t="s">
        <v>21</v>
      </c>
      <c r="C14" s="30" t="s">
        <v>8</v>
      </c>
      <c r="D14" s="30"/>
      <c r="E14" s="31" t="s">
        <v>43</v>
      </c>
      <c r="F14" s="26" t="s">
        <v>44</v>
      </c>
      <c r="G14" s="28">
        <v>151</v>
      </c>
      <c r="H14" s="29"/>
    </row>
    <row r="15" s="16" customFormat="1" ht="21" customHeight="1" spans="1:8">
      <c r="A15" s="25">
        <v>11</v>
      </c>
      <c r="B15" s="30" t="s">
        <v>22</v>
      </c>
      <c r="C15" s="30" t="s">
        <v>12</v>
      </c>
      <c r="D15" s="30" t="s">
        <v>23</v>
      </c>
      <c r="E15" s="26" t="s">
        <v>45</v>
      </c>
      <c r="F15" s="26" t="s">
        <v>44</v>
      </c>
      <c r="G15" s="26">
        <v>301</v>
      </c>
      <c r="H15" s="29"/>
    </row>
    <row r="16" s="16" customFormat="1" ht="21" customHeight="1" spans="1:8">
      <c r="A16" s="25">
        <v>12</v>
      </c>
      <c r="B16" s="30" t="s">
        <v>24</v>
      </c>
      <c r="C16" s="30" t="s">
        <v>12</v>
      </c>
      <c r="D16" s="30" t="s">
        <v>23</v>
      </c>
      <c r="E16" s="26" t="s">
        <v>45</v>
      </c>
      <c r="F16" s="26" t="s">
        <v>44</v>
      </c>
      <c r="G16" s="26">
        <v>301</v>
      </c>
      <c r="H16" s="29"/>
    </row>
    <row r="17" ht="19" customHeight="1" spans="1:8">
      <c r="A17" s="32"/>
      <c r="B17" s="29" t="s">
        <v>25</v>
      </c>
      <c r="C17" s="33"/>
      <c r="D17" s="33"/>
      <c r="E17" s="32"/>
      <c r="F17" s="29"/>
      <c r="G17" s="29">
        <f>SUM(G5:G16)</f>
        <v>1335</v>
      </c>
      <c r="H17" s="29"/>
    </row>
    <row r="18" ht="46" customHeight="1" spans="1:8">
      <c r="A18" s="34" t="s">
        <v>46</v>
      </c>
      <c r="B18" s="34"/>
      <c r="C18" s="34"/>
      <c r="D18" s="34"/>
      <c r="E18" s="34"/>
      <c r="F18" s="34"/>
      <c r="G18" s="34"/>
      <c r="H18" s="34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4" sqref="E14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47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48</v>
      </c>
      <c r="C2" s="5" t="s">
        <v>49</v>
      </c>
      <c r="D2" s="5" t="s">
        <v>50</v>
      </c>
      <c r="E2" s="6" t="s">
        <v>51</v>
      </c>
      <c r="F2" s="6" t="s">
        <v>52</v>
      </c>
      <c r="G2" s="5" t="s">
        <v>53</v>
      </c>
      <c r="H2" s="7" t="s">
        <v>32</v>
      </c>
    </row>
    <row r="3" s="1" customFormat="1" ht="24" customHeight="1" spans="1:8">
      <c r="A3" s="8">
        <v>1</v>
      </c>
      <c r="B3" s="9" t="s">
        <v>54</v>
      </c>
      <c r="C3" s="10">
        <v>10</v>
      </c>
      <c r="D3" s="11">
        <v>12</v>
      </c>
      <c r="E3" s="10">
        <f>D3*571</f>
        <v>6852</v>
      </c>
      <c r="F3" s="10">
        <v>1335</v>
      </c>
      <c r="G3" s="12">
        <f>E3+F3</f>
        <v>8187</v>
      </c>
      <c r="H3" s="8"/>
    </row>
    <row r="4" s="1" customFormat="1" ht="24" customHeight="1" spans="1:8">
      <c r="A4" s="13" t="s">
        <v>25</v>
      </c>
      <c r="B4" s="14"/>
      <c r="C4" s="8">
        <f>SUM(C3:C3)</f>
        <v>10</v>
      </c>
      <c r="D4" s="8">
        <f>SUM(D3:D3)</f>
        <v>12</v>
      </c>
      <c r="E4" s="10">
        <f>SUM(E3:E3)</f>
        <v>6852</v>
      </c>
      <c r="F4" s="10">
        <f>SUM(F3:F3)</f>
        <v>1335</v>
      </c>
      <c r="G4" s="12">
        <f>E4+F4</f>
        <v>8187</v>
      </c>
      <c r="H4" s="8"/>
    </row>
    <row r="5" s="1" customFormat="1"/>
    <row r="6" s="1" customFormat="1" spans="8:8">
      <c r="H6" s="15"/>
    </row>
    <row r="11" spans="5:5">
      <c r="E11" s="1" t="s">
        <v>55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2023-01-31T11:12:05Z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