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50"/>
  </bookViews>
  <sheets>
    <sheet name="第一批国家集采药品医保资金结余留用统计表" sheetId="1" r:id="rId1"/>
    <sheet name="考核情况" sheetId="2" r:id="rId2"/>
  </sheets>
  <externalReferences>
    <externalReference r:id="rId3"/>
  </externalReferences>
  <definedNames>
    <definedName name="_xlnm._FilterDatabase" localSheetId="0" hidden="1">第一批国家集采药品医保资金结余留用统计表!$B$4:$F$31</definedName>
    <definedName name="_xlnm.Print_Titles" localSheetId="0">第一批国家集采药品医保资金结余留用统计表!$2:$5</definedName>
  </definedNames>
  <calcPr calcId="144525"/>
</workbook>
</file>

<file path=xl/sharedStrings.xml><?xml version="1.0" encoding="utf-8"?>
<sst xmlns="http://schemas.openxmlformats.org/spreadsheetml/2006/main" count="223" uniqueCount="46">
  <si>
    <t>附件1：</t>
  </si>
  <si>
    <t>第一批国家集采药品医保资金结余留用统计表</t>
  </si>
  <si>
    <t>填报单位：会宁县医疗保障局</t>
  </si>
  <si>
    <t>填报时间：2021年5月25日</t>
  </si>
  <si>
    <t>序号</t>
  </si>
  <si>
    <t>医院名称</t>
  </si>
  <si>
    <t>结余留用金额
(元)</t>
  </si>
  <si>
    <t>专项考核分数</t>
  </si>
  <si>
    <t>其中：城镇职工</t>
  </si>
  <si>
    <t>城乡居民</t>
  </si>
  <si>
    <t>白银市第三人民医院</t>
  </si>
  <si>
    <t>会宁县第二人民医院</t>
  </si>
  <si>
    <t>会宁县郭城驿中心卫生院</t>
  </si>
  <si>
    <t>会宁县新塬镇卫生院</t>
  </si>
  <si>
    <t>会宁县大沟镇掌里卫生院</t>
  </si>
  <si>
    <t>会宁县中川镇卫生院</t>
  </si>
  <si>
    <t>会宁县太平店镇中心卫生院</t>
  </si>
  <si>
    <t>会宁县翟家所镇卫生院</t>
  </si>
  <si>
    <t>会宁县老君坡镇卫生院</t>
  </si>
  <si>
    <t>会宁县土门岘镇卫生院</t>
  </si>
  <si>
    <t>会宁县中医医院</t>
  </si>
  <si>
    <t>——</t>
  </si>
  <si>
    <t>会宁县八里湾乡卫生院</t>
  </si>
  <si>
    <t>会宁县会师镇社区卫生服务中心</t>
  </si>
  <si>
    <t>会宁县杨崖集镇卫生院</t>
  </si>
  <si>
    <t>白草塬乡卫生院</t>
  </si>
  <si>
    <t>会宁县侯家川镇卫生院</t>
  </si>
  <si>
    <t>会宁县草滩镇卫生院</t>
  </si>
  <si>
    <t>会宁县甘沟驿中心卫生院</t>
  </si>
  <si>
    <t>会宁县四房吴镇卫生院</t>
  </si>
  <si>
    <t>会宁县平头川镇卫生院</t>
  </si>
  <si>
    <t>会宁县刘家寨子中心卫生院</t>
  </si>
  <si>
    <t>会宁县党家岘乡中心卫生院</t>
  </si>
  <si>
    <t>会宁县韩家集镇卫生院</t>
  </si>
  <si>
    <t>会宁县会师中心卫生院</t>
  </si>
  <si>
    <t>会宁县妇幼保健院</t>
  </si>
  <si>
    <t>合计</t>
  </si>
  <si>
    <t>附件2：</t>
  </si>
  <si>
    <t>第一批国家集采药品医保资金结余留用
专项考核结果</t>
  </si>
  <si>
    <t>填报时间：2021年5月31日</t>
  </si>
  <si>
    <t>完成比率（10分）</t>
  </si>
  <si>
    <t>30天内回款率
（25分）</t>
  </si>
  <si>
    <t>非中选药品使用占比（10分）</t>
  </si>
  <si>
    <t>线下采购占比
（15分）</t>
  </si>
  <si>
    <t>其他（40分）</t>
  </si>
  <si>
    <t>分数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</si>
</sst>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11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67;&#20313;&#30041;&#29992;&#35814;&#24773;&#2101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"/>
      <sheetName val="合同完成率（医院）"/>
      <sheetName val="合同完成比例"/>
      <sheetName val="非中选药品使用占比"/>
      <sheetName val="30天内回款率"/>
      <sheetName val="线下采购占比"/>
      <sheetName val="结余留用资金测算"/>
    </sheetNames>
    <sheetDataSet>
      <sheetData sheetId="0"/>
      <sheetData sheetId="1"/>
      <sheetData sheetId="2"/>
      <sheetData sheetId="3"/>
      <sheetData sheetId="4">
        <row r="1">
          <cell r="A1" t="str">
            <v>医疗机构名称</v>
          </cell>
          <cell r="B1" t="str">
            <v>订单数量</v>
          </cell>
          <cell r="C1" t="str">
            <v>已结算数量</v>
          </cell>
          <cell r="D1" t="str">
            <v>30天内结算数量</v>
          </cell>
          <cell r="E1" t="str">
            <v>应结算金额</v>
          </cell>
          <cell r="F1" t="str">
            <v>已结算金额</v>
          </cell>
          <cell r="G1" t="str">
            <v>30天内结算金额</v>
          </cell>
          <cell r="H1" t="str">
            <v>30天内回款率（25分）</v>
          </cell>
        </row>
        <row r="2">
          <cell r="A2" t="str">
            <v>白银市第三人民医院</v>
          </cell>
          <cell r="B2" t="str">
            <v>203</v>
          </cell>
          <cell r="C2">
            <v>203</v>
          </cell>
          <cell r="D2">
            <v>4</v>
          </cell>
          <cell r="E2">
            <v>1020492.4</v>
          </cell>
          <cell r="F2">
            <v>1020492.4</v>
          </cell>
          <cell r="G2">
            <v>22458.56</v>
          </cell>
          <cell r="H2">
            <v>2.2</v>
          </cell>
        </row>
        <row r="3">
          <cell r="A3" t="str">
            <v>会宁县白草塬镇卫生院</v>
          </cell>
          <cell r="B3" t="str">
            <v>2</v>
          </cell>
          <cell r="C3">
            <v>2</v>
          </cell>
          <cell r="D3">
            <v>1</v>
          </cell>
          <cell r="E3">
            <v>1079.5</v>
          </cell>
          <cell r="F3">
            <v>1079.5</v>
          </cell>
          <cell r="G3">
            <v>882</v>
          </cell>
          <cell r="H3">
            <v>81.7</v>
          </cell>
        </row>
        <row r="4">
          <cell r="A4" t="str">
            <v>会宁县党家岘乡中心卫生院</v>
          </cell>
          <cell r="B4" t="str">
            <v>2</v>
          </cell>
          <cell r="C4">
            <v>2</v>
          </cell>
          <cell r="D4">
            <v>2</v>
          </cell>
          <cell r="E4">
            <v>887.5</v>
          </cell>
          <cell r="F4">
            <v>887.5</v>
          </cell>
          <cell r="G4">
            <v>887.5</v>
          </cell>
          <cell r="H4">
            <v>100</v>
          </cell>
        </row>
        <row r="5">
          <cell r="A5" t="str">
            <v>会宁县郭城驿中心卫生院</v>
          </cell>
          <cell r="B5" t="str">
            <v>27</v>
          </cell>
          <cell r="C5">
            <v>27</v>
          </cell>
          <cell r="D5">
            <v>16</v>
          </cell>
          <cell r="E5">
            <v>46723.5</v>
          </cell>
          <cell r="F5">
            <v>46723.5</v>
          </cell>
          <cell r="G5">
            <v>25872.64</v>
          </cell>
          <cell r="H5">
            <v>55.37</v>
          </cell>
        </row>
        <row r="6">
          <cell r="A6" t="str">
            <v>会宁县第二人民医院</v>
          </cell>
          <cell r="B6" t="str">
            <v>52</v>
          </cell>
          <cell r="C6">
            <v>52</v>
          </cell>
          <cell r="D6">
            <v>25</v>
          </cell>
          <cell r="E6">
            <v>71180.2</v>
          </cell>
          <cell r="F6">
            <v>71180.2</v>
          </cell>
          <cell r="G6">
            <v>35249.2</v>
          </cell>
          <cell r="H6">
            <v>49.52</v>
          </cell>
        </row>
        <row r="7">
          <cell r="A7" t="str">
            <v>白草塬乡卫生院</v>
          </cell>
          <cell r="B7" t="str">
            <v>9</v>
          </cell>
          <cell r="C7">
            <v>8</v>
          </cell>
          <cell r="D7">
            <v>3</v>
          </cell>
          <cell r="E7">
            <v>10746.8</v>
          </cell>
          <cell r="F7">
            <v>9853.8</v>
          </cell>
          <cell r="G7">
            <v>5052</v>
          </cell>
          <cell r="H7">
            <v>47.01</v>
          </cell>
        </row>
        <row r="8">
          <cell r="A8" t="str">
            <v>会宁县韩家集镇卫生院</v>
          </cell>
          <cell r="B8" t="str">
            <v>3</v>
          </cell>
          <cell r="C8">
            <v>3</v>
          </cell>
          <cell r="D8">
            <v>2</v>
          </cell>
          <cell r="E8">
            <v>3284.5</v>
          </cell>
          <cell r="F8">
            <v>3284.5</v>
          </cell>
          <cell r="G8">
            <v>1961.5</v>
          </cell>
          <cell r="H8">
            <v>59.72</v>
          </cell>
        </row>
        <row r="9">
          <cell r="A9" t="str">
            <v>会宁县新塬镇卫生院</v>
          </cell>
          <cell r="B9" t="str">
            <v>1</v>
          </cell>
          <cell r="C9">
            <v>1</v>
          </cell>
          <cell r="D9">
            <v>1</v>
          </cell>
          <cell r="E9">
            <v>1764</v>
          </cell>
          <cell r="F9">
            <v>1764</v>
          </cell>
          <cell r="G9">
            <v>1764</v>
          </cell>
          <cell r="H9">
            <v>100</v>
          </cell>
        </row>
        <row r="10">
          <cell r="A10" t="str">
            <v>会宁县大沟镇掌里卫生院</v>
          </cell>
          <cell r="B10" t="str">
            <v>4</v>
          </cell>
          <cell r="C10">
            <v>4</v>
          </cell>
          <cell r="D10">
            <v>0</v>
          </cell>
          <cell r="E10">
            <v>3346.4</v>
          </cell>
          <cell r="F10">
            <v>3346.4</v>
          </cell>
          <cell r="G10">
            <v>0</v>
          </cell>
          <cell r="H10">
            <v>0</v>
          </cell>
        </row>
        <row r="11">
          <cell r="A11" t="str">
            <v>会宁县老君坡镇卫生院</v>
          </cell>
          <cell r="B11" t="str">
            <v>4</v>
          </cell>
          <cell r="C11">
            <v>4</v>
          </cell>
          <cell r="D11">
            <v>0</v>
          </cell>
          <cell r="E11">
            <v>2369.4</v>
          </cell>
          <cell r="F11">
            <v>2369.4</v>
          </cell>
          <cell r="G11">
            <v>0</v>
          </cell>
          <cell r="H11">
            <v>0</v>
          </cell>
        </row>
        <row r="12">
          <cell r="A12" t="str">
            <v>会宁县中川镇卫生院</v>
          </cell>
          <cell r="B12" t="str">
            <v>5</v>
          </cell>
          <cell r="C12">
            <v>5</v>
          </cell>
          <cell r="D12">
            <v>3</v>
          </cell>
          <cell r="E12">
            <v>1982.65</v>
          </cell>
          <cell r="F12">
            <v>1982.65</v>
          </cell>
          <cell r="G12">
            <v>1520.5</v>
          </cell>
          <cell r="H12">
            <v>76.69</v>
          </cell>
        </row>
        <row r="13">
          <cell r="A13" t="str">
            <v>会宁县会师中心卫生院</v>
          </cell>
          <cell r="B13" t="str">
            <v>4</v>
          </cell>
          <cell r="C13">
            <v>4</v>
          </cell>
          <cell r="D13">
            <v>4</v>
          </cell>
          <cell r="E13">
            <v>3188</v>
          </cell>
          <cell r="F13">
            <v>3188</v>
          </cell>
          <cell r="G13">
            <v>3188</v>
          </cell>
          <cell r="H13">
            <v>100</v>
          </cell>
        </row>
        <row r="14">
          <cell r="A14" t="str">
            <v>会宁县汉家岔镇卫生院</v>
          </cell>
          <cell r="B14" t="str">
            <v>1</v>
          </cell>
          <cell r="C14">
            <v>1</v>
          </cell>
          <cell r="D14">
            <v>1</v>
          </cell>
          <cell r="E14">
            <v>76.8</v>
          </cell>
          <cell r="F14">
            <v>76.8</v>
          </cell>
          <cell r="G14">
            <v>76.8</v>
          </cell>
          <cell r="H14">
            <v>100</v>
          </cell>
        </row>
        <row r="15">
          <cell r="A15" t="str">
            <v>会宁县甘沟驿中心卫生院</v>
          </cell>
          <cell r="B15" t="str">
            <v>12</v>
          </cell>
          <cell r="C15">
            <v>12</v>
          </cell>
          <cell r="D15">
            <v>4</v>
          </cell>
          <cell r="E15">
            <v>5814.1</v>
          </cell>
          <cell r="F15">
            <v>5814.1</v>
          </cell>
          <cell r="G15">
            <v>2051.6</v>
          </cell>
          <cell r="H15">
            <v>35.29</v>
          </cell>
        </row>
        <row r="16">
          <cell r="A16" t="str">
            <v>会宁县中医医院</v>
          </cell>
          <cell r="B16" t="str">
            <v>39</v>
          </cell>
          <cell r="C16">
            <v>39</v>
          </cell>
          <cell r="D16">
            <v>14</v>
          </cell>
          <cell r="E16">
            <v>80271.7</v>
          </cell>
          <cell r="F16">
            <v>80271.7</v>
          </cell>
          <cell r="G16">
            <v>20262.55</v>
          </cell>
          <cell r="H16">
            <v>25.24</v>
          </cell>
        </row>
        <row r="17">
          <cell r="A17" t="str">
            <v>会宁县杨崖集镇卫生院</v>
          </cell>
          <cell r="B17" t="str">
            <v>4</v>
          </cell>
          <cell r="C17">
            <v>4</v>
          </cell>
          <cell r="D17">
            <v>0</v>
          </cell>
          <cell r="E17">
            <v>851.05</v>
          </cell>
          <cell r="F17">
            <v>851.05</v>
          </cell>
          <cell r="G17">
            <v>0</v>
          </cell>
          <cell r="H17">
            <v>0</v>
          </cell>
        </row>
        <row r="18">
          <cell r="A18" t="str">
            <v>会宁县翟家所镇卫生院</v>
          </cell>
          <cell r="B18" t="str">
            <v>3</v>
          </cell>
          <cell r="C18">
            <v>3</v>
          </cell>
          <cell r="D18">
            <v>2</v>
          </cell>
          <cell r="E18">
            <v>1256.4</v>
          </cell>
          <cell r="F18">
            <v>1256.4</v>
          </cell>
          <cell r="G18">
            <v>893</v>
          </cell>
          <cell r="H18">
            <v>71.08</v>
          </cell>
        </row>
        <row r="19">
          <cell r="A19" t="str">
            <v>会宁县八里湾乡卫生院</v>
          </cell>
          <cell r="B19" t="str">
            <v>2</v>
          </cell>
          <cell r="C19">
            <v>2</v>
          </cell>
          <cell r="D19">
            <v>1</v>
          </cell>
          <cell r="E19">
            <v>3572</v>
          </cell>
          <cell r="F19">
            <v>3572</v>
          </cell>
          <cell r="G19">
            <v>1786</v>
          </cell>
          <cell r="H19">
            <v>50</v>
          </cell>
        </row>
        <row r="20">
          <cell r="A20" t="str">
            <v>会宁县太平店镇中心卫生院</v>
          </cell>
          <cell r="B20" t="str">
            <v>6</v>
          </cell>
          <cell r="C20">
            <v>6</v>
          </cell>
          <cell r="D20">
            <v>5</v>
          </cell>
          <cell r="E20">
            <v>1643.3</v>
          </cell>
          <cell r="F20">
            <v>1643.3</v>
          </cell>
          <cell r="G20">
            <v>1524.8</v>
          </cell>
          <cell r="H20">
            <v>92.79</v>
          </cell>
        </row>
        <row r="21">
          <cell r="A21" t="str">
            <v>会宁县四房吴镇卫生院</v>
          </cell>
          <cell r="B21" t="str">
            <v>1</v>
          </cell>
          <cell r="C21">
            <v>1</v>
          </cell>
          <cell r="D21">
            <v>0</v>
          </cell>
          <cell r="E21">
            <v>118.5</v>
          </cell>
          <cell r="F21">
            <v>118.5</v>
          </cell>
          <cell r="G21">
            <v>0</v>
          </cell>
          <cell r="H21">
            <v>0</v>
          </cell>
        </row>
        <row r="22">
          <cell r="A22" t="str">
            <v>会宁县妇幼保健院</v>
          </cell>
          <cell r="B22" t="str">
            <v>1</v>
          </cell>
          <cell r="C22">
            <v>1</v>
          </cell>
          <cell r="D22">
            <v>1</v>
          </cell>
          <cell r="E22">
            <v>39.5</v>
          </cell>
          <cell r="F22">
            <v>39.5</v>
          </cell>
          <cell r="G22">
            <v>39.5</v>
          </cell>
          <cell r="H22">
            <v>100</v>
          </cell>
        </row>
        <row r="23">
          <cell r="A23" t="str">
            <v>会宁县土门岘镇卫生院</v>
          </cell>
          <cell r="B23" t="str">
            <v>1</v>
          </cell>
          <cell r="C23">
            <v>1</v>
          </cell>
          <cell r="D23">
            <v>0</v>
          </cell>
          <cell r="E23">
            <v>67.15</v>
          </cell>
          <cell r="F23">
            <v>67.15</v>
          </cell>
          <cell r="G23">
            <v>0</v>
          </cell>
          <cell r="H23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pane ySplit="4" topLeftCell="A14" activePane="bottomLeft" state="frozen"/>
      <selection/>
      <selection pane="bottomLeft" activeCell="G17" sqref="G17"/>
    </sheetView>
  </sheetViews>
  <sheetFormatPr defaultColWidth="9" defaultRowHeight="13.5" outlineLevelCol="5"/>
  <cols>
    <col min="2" max="2" width="33.875" customWidth="1"/>
    <col min="3" max="3" width="22.3" customWidth="1"/>
    <col min="4" max="5" width="23.3333333333333" customWidth="1"/>
    <col min="6" max="6" width="20.5" customWidth="1"/>
  </cols>
  <sheetData>
    <row r="1" customFormat="1" ht="20" customHeight="1" spans="1:1">
      <c r="A1" t="s">
        <v>0</v>
      </c>
    </row>
    <row r="2" ht="42" customHeight="1" spans="1:6">
      <c r="A2" s="10" t="s">
        <v>1</v>
      </c>
      <c r="B2" s="10"/>
      <c r="C2" s="10"/>
      <c r="D2" s="10"/>
      <c r="E2" s="10"/>
      <c r="F2" s="10"/>
    </row>
    <row r="3" s="8" customFormat="1" ht="19" customHeight="1" spans="1:6">
      <c r="A3" s="11" t="s">
        <v>2</v>
      </c>
      <c r="B3" s="11"/>
      <c r="C3" s="12"/>
      <c r="D3" s="12"/>
      <c r="E3" s="12"/>
      <c r="F3" s="13" t="s">
        <v>3</v>
      </c>
    </row>
    <row r="4" s="9" customFormat="1" ht="28" customHeight="1" spans="1:6">
      <c r="A4" s="14" t="s">
        <v>4</v>
      </c>
      <c r="B4" s="14" t="s">
        <v>5</v>
      </c>
      <c r="C4" s="15" t="s">
        <v>6</v>
      </c>
      <c r="D4" s="16"/>
      <c r="E4" s="17"/>
      <c r="F4" s="14" t="s">
        <v>7</v>
      </c>
    </row>
    <row r="5" s="9" customFormat="1" ht="28" customHeight="1" spans="1:6">
      <c r="A5" s="18"/>
      <c r="B5" s="18"/>
      <c r="C5" s="19"/>
      <c r="D5" s="20" t="s">
        <v>8</v>
      </c>
      <c r="E5" s="20" t="s">
        <v>9</v>
      </c>
      <c r="F5" s="18"/>
    </row>
    <row r="6" ht="28" customHeight="1" spans="1:6">
      <c r="A6" s="21">
        <v>1</v>
      </c>
      <c r="B6" s="22" t="s">
        <v>10</v>
      </c>
      <c r="C6" s="22">
        <v>268219.58</v>
      </c>
      <c r="D6" s="23">
        <f t="shared" ref="D6:D15" si="0">C6*0.049</f>
        <v>13142.75942</v>
      </c>
      <c r="E6" s="23">
        <f>C6-D6</f>
        <v>255076.82058</v>
      </c>
      <c r="F6" s="21">
        <v>75</v>
      </c>
    </row>
    <row r="7" ht="28" customHeight="1" spans="1:6">
      <c r="A7" s="21">
        <v>2</v>
      </c>
      <c r="B7" s="22" t="s">
        <v>11</v>
      </c>
      <c r="C7" s="22">
        <v>36443.4</v>
      </c>
      <c r="D7" s="23">
        <f t="shared" si="0"/>
        <v>1785.7266</v>
      </c>
      <c r="E7" s="23">
        <f t="shared" ref="E6:E15" si="1">C7-D7</f>
        <v>34657.6734</v>
      </c>
      <c r="F7" s="21">
        <v>70</v>
      </c>
    </row>
    <row r="8" ht="28" customHeight="1" spans="1:6">
      <c r="A8" s="21">
        <v>3</v>
      </c>
      <c r="B8" s="22" t="s">
        <v>12</v>
      </c>
      <c r="C8" s="22">
        <v>3159.18</v>
      </c>
      <c r="D8" s="23">
        <f t="shared" si="0"/>
        <v>154.79982</v>
      </c>
      <c r="E8" s="23">
        <f t="shared" si="1"/>
        <v>3004.38018</v>
      </c>
      <c r="F8" s="21">
        <v>98</v>
      </c>
    </row>
    <row r="9" ht="28" customHeight="1" spans="1:6">
      <c r="A9" s="21">
        <v>4</v>
      </c>
      <c r="B9" s="22" t="s">
        <v>13</v>
      </c>
      <c r="C9" s="22">
        <v>2294.66</v>
      </c>
      <c r="D9" s="23">
        <f t="shared" si="0"/>
        <v>112.43834</v>
      </c>
      <c r="E9" s="23">
        <f t="shared" si="1"/>
        <v>2182.22166</v>
      </c>
      <c r="F9" s="21">
        <v>83</v>
      </c>
    </row>
    <row r="10" ht="28" customHeight="1" spans="1:6">
      <c r="A10" s="21">
        <v>5</v>
      </c>
      <c r="B10" s="22" t="s">
        <v>14</v>
      </c>
      <c r="C10" s="22">
        <v>2329.66</v>
      </c>
      <c r="D10" s="23">
        <f t="shared" si="0"/>
        <v>114.15334</v>
      </c>
      <c r="E10" s="23">
        <f t="shared" si="1"/>
        <v>2215.50666</v>
      </c>
      <c r="F10" s="21">
        <v>70</v>
      </c>
    </row>
    <row r="11" ht="28" customHeight="1" spans="1:6">
      <c r="A11" s="21">
        <v>6</v>
      </c>
      <c r="B11" s="22" t="s">
        <v>15</v>
      </c>
      <c r="C11" s="22">
        <v>367.6</v>
      </c>
      <c r="D11" s="23">
        <f t="shared" si="0"/>
        <v>18.0124</v>
      </c>
      <c r="E11" s="23">
        <f t="shared" si="1"/>
        <v>349.5876</v>
      </c>
      <c r="F11" s="21">
        <v>83</v>
      </c>
    </row>
    <row r="12" ht="28" customHeight="1" spans="1:6">
      <c r="A12" s="21">
        <v>7</v>
      </c>
      <c r="B12" s="22" t="s">
        <v>16</v>
      </c>
      <c r="C12" s="22">
        <v>253.63</v>
      </c>
      <c r="D12" s="23">
        <f t="shared" si="0"/>
        <v>12.42787</v>
      </c>
      <c r="E12" s="23">
        <f t="shared" si="1"/>
        <v>241.20213</v>
      </c>
      <c r="F12" s="21">
        <v>98</v>
      </c>
    </row>
    <row r="13" ht="28" customHeight="1" spans="1:6">
      <c r="A13" s="21">
        <v>8</v>
      </c>
      <c r="B13" s="22" t="s">
        <v>17</v>
      </c>
      <c r="C13" s="22">
        <v>155.53</v>
      </c>
      <c r="D13" s="23">
        <f t="shared" si="0"/>
        <v>7.62097</v>
      </c>
      <c r="E13" s="23">
        <f t="shared" si="1"/>
        <v>147.90903</v>
      </c>
      <c r="F13" s="21">
        <v>93</v>
      </c>
    </row>
    <row r="14" ht="28" customHeight="1" spans="1:6">
      <c r="A14" s="21">
        <v>9</v>
      </c>
      <c r="B14" s="22" t="s">
        <v>18</v>
      </c>
      <c r="C14" s="22">
        <v>129.44</v>
      </c>
      <c r="D14" s="23">
        <f t="shared" si="0"/>
        <v>6.34256</v>
      </c>
      <c r="E14" s="23">
        <f t="shared" si="1"/>
        <v>123.09744</v>
      </c>
      <c r="F14" s="21">
        <v>70</v>
      </c>
    </row>
    <row r="15" ht="28" customHeight="1" spans="1:6">
      <c r="A15" s="21">
        <v>10</v>
      </c>
      <c r="B15" s="22" t="s">
        <v>19</v>
      </c>
      <c r="C15" s="22">
        <v>11.84</v>
      </c>
      <c r="D15" s="23">
        <f t="shared" si="0"/>
        <v>0.58016</v>
      </c>
      <c r="E15" s="23">
        <f t="shared" si="1"/>
        <v>11.25984</v>
      </c>
      <c r="F15" s="21">
        <v>70</v>
      </c>
    </row>
    <row r="16" ht="28" customHeight="1" spans="1:6">
      <c r="A16" s="21">
        <v>11</v>
      </c>
      <c r="B16" s="22" t="s">
        <v>20</v>
      </c>
      <c r="C16" s="22" t="s">
        <v>21</v>
      </c>
      <c r="D16" s="22" t="s">
        <v>21</v>
      </c>
      <c r="E16" s="22" t="s">
        <v>21</v>
      </c>
      <c r="F16" s="21" t="s">
        <v>21</v>
      </c>
    </row>
    <row r="17" ht="28" customHeight="1" spans="1:6">
      <c r="A17" s="21">
        <v>12</v>
      </c>
      <c r="B17" s="22" t="s">
        <v>22</v>
      </c>
      <c r="C17" s="22" t="s">
        <v>21</v>
      </c>
      <c r="D17" s="22" t="s">
        <v>21</v>
      </c>
      <c r="E17" s="22" t="s">
        <v>21</v>
      </c>
      <c r="F17" s="21" t="s">
        <v>21</v>
      </c>
    </row>
    <row r="18" ht="28" customHeight="1" spans="1:6">
      <c r="A18" s="21">
        <v>13</v>
      </c>
      <c r="B18" s="22" t="s">
        <v>23</v>
      </c>
      <c r="C18" s="22" t="s">
        <v>21</v>
      </c>
      <c r="D18" s="22" t="s">
        <v>21</v>
      </c>
      <c r="E18" s="22" t="s">
        <v>21</v>
      </c>
      <c r="F18" s="21" t="s">
        <v>21</v>
      </c>
    </row>
    <row r="19" ht="28" customHeight="1" spans="1:6">
      <c r="A19" s="21">
        <v>14</v>
      </c>
      <c r="B19" s="22" t="s">
        <v>24</v>
      </c>
      <c r="C19" s="22" t="s">
        <v>21</v>
      </c>
      <c r="D19" s="22" t="s">
        <v>21</v>
      </c>
      <c r="E19" s="22" t="s">
        <v>21</v>
      </c>
      <c r="F19" s="21" t="s">
        <v>21</v>
      </c>
    </row>
    <row r="20" ht="28" customHeight="1" spans="1:6">
      <c r="A20" s="21">
        <v>15</v>
      </c>
      <c r="B20" s="22" t="s">
        <v>25</v>
      </c>
      <c r="C20" s="22" t="s">
        <v>21</v>
      </c>
      <c r="D20" s="22" t="s">
        <v>21</v>
      </c>
      <c r="E20" s="22" t="s">
        <v>21</v>
      </c>
      <c r="F20" s="21" t="s">
        <v>21</v>
      </c>
    </row>
    <row r="21" ht="28" customHeight="1" spans="1:6">
      <c r="A21" s="21">
        <v>16</v>
      </c>
      <c r="B21" s="22" t="s">
        <v>26</v>
      </c>
      <c r="C21" s="22" t="s">
        <v>21</v>
      </c>
      <c r="D21" s="22" t="s">
        <v>21</v>
      </c>
      <c r="E21" s="22" t="s">
        <v>21</v>
      </c>
      <c r="F21" s="21" t="s">
        <v>21</v>
      </c>
    </row>
    <row r="22" ht="28" customHeight="1" spans="1:6">
      <c r="A22" s="21">
        <v>17</v>
      </c>
      <c r="B22" s="22" t="s">
        <v>27</v>
      </c>
      <c r="C22" s="22" t="s">
        <v>21</v>
      </c>
      <c r="D22" s="22" t="s">
        <v>21</v>
      </c>
      <c r="E22" s="22" t="s">
        <v>21</v>
      </c>
      <c r="F22" s="21" t="s">
        <v>21</v>
      </c>
    </row>
    <row r="23" ht="28" customHeight="1" spans="1:6">
      <c r="A23" s="21">
        <v>18</v>
      </c>
      <c r="B23" s="22" t="s">
        <v>28</v>
      </c>
      <c r="C23" s="22" t="s">
        <v>21</v>
      </c>
      <c r="D23" s="22" t="s">
        <v>21</v>
      </c>
      <c r="E23" s="22" t="s">
        <v>21</v>
      </c>
      <c r="F23" s="21" t="s">
        <v>21</v>
      </c>
    </row>
    <row r="24" ht="28" customHeight="1" spans="1:6">
      <c r="A24" s="21">
        <v>19</v>
      </c>
      <c r="B24" s="22" t="s">
        <v>29</v>
      </c>
      <c r="C24" s="22" t="s">
        <v>21</v>
      </c>
      <c r="D24" s="22" t="s">
        <v>21</v>
      </c>
      <c r="E24" s="22" t="s">
        <v>21</v>
      </c>
      <c r="F24" s="21" t="s">
        <v>21</v>
      </c>
    </row>
    <row r="25" ht="28" customHeight="1" spans="1:6">
      <c r="A25" s="21">
        <v>20</v>
      </c>
      <c r="B25" s="22" t="s">
        <v>30</v>
      </c>
      <c r="C25" s="22" t="s">
        <v>21</v>
      </c>
      <c r="D25" s="22" t="s">
        <v>21</v>
      </c>
      <c r="E25" s="22" t="s">
        <v>21</v>
      </c>
      <c r="F25" s="21" t="s">
        <v>21</v>
      </c>
    </row>
    <row r="26" ht="28" customHeight="1" spans="1:6">
      <c r="A26" s="21">
        <v>21</v>
      </c>
      <c r="B26" s="22" t="s">
        <v>31</v>
      </c>
      <c r="C26" s="22" t="s">
        <v>21</v>
      </c>
      <c r="D26" s="22" t="s">
        <v>21</v>
      </c>
      <c r="E26" s="22" t="s">
        <v>21</v>
      </c>
      <c r="F26" s="21" t="s">
        <v>21</v>
      </c>
    </row>
    <row r="27" ht="28" customHeight="1" spans="1:6">
      <c r="A27" s="21">
        <v>22</v>
      </c>
      <c r="B27" s="22" t="s">
        <v>32</v>
      </c>
      <c r="C27" s="22" t="s">
        <v>21</v>
      </c>
      <c r="D27" s="22" t="s">
        <v>21</v>
      </c>
      <c r="E27" s="22" t="s">
        <v>21</v>
      </c>
      <c r="F27" s="21" t="s">
        <v>21</v>
      </c>
    </row>
    <row r="28" ht="28" customHeight="1" spans="1:6">
      <c r="A28" s="21">
        <v>23</v>
      </c>
      <c r="B28" s="22" t="s">
        <v>33</v>
      </c>
      <c r="C28" s="22" t="s">
        <v>21</v>
      </c>
      <c r="D28" s="22" t="s">
        <v>21</v>
      </c>
      <c r="E28" s="22" t="s">
        <v>21</v>
      </c>
      <c r="F28" s="21" t="s">
        <v>21</v>
      </c>
    </row>
    <row r="29" ht="28" customHeight="1" spans="1:6">
      <c r="A29" s="21">
        <v>24</v>
      </c>
      <c r="B29" s="22" t="s">
        <v>34</v>
      </c>
      <c r="C29" s="22" t="s">
        <v>21</v>
      </c>
      <c r="D29" s="22" t="s">
        <v>21</v>
      </c>
      <c r="E29" s="22" t="s">
        <v>21</v>
      </c>
      <c r="F29" s="21" t="s">
        <v>21</v>
      </c>
    </row>
    <row r="30" ht="28" customHeight="1" spans="1:6">
      <c r="A30" s="21">
        <v>25</v>
      </c>
      <c r="B30" s="22" t="s">
        <v>35</v>
      </c>
      <c r="C30" s="22" t="s">
        <v>21</v>
      </c>
      <c r="D30" s="22" t="s">
        <v>21</v>
      </c>
      <c r="E30" s="22" t="s">
        <v>21</v>
      </c>
      <c r="F30" s="21" t="s">
        <v>21</v>
      </c>
    </row>
    <row r="31" s="9" customFormat="1" ht="28" customHeight="1" spans="1:6">
      <c r="A31" s="24" t="s">
        <v>36</v>
      </c>
      <c r="B31" s="25"/>
      <c r="C31" s="25">
        <f>SUM(C6:C16)</f>
        <v>313364.52</v>
      </c>
      <c r="D31" s="26">
        <f>SUM(D6:D16)</f>
        <v>15354.86148</v>
      </c>
      <c r="E31" s="26">
        <f>SUM(E6:E16)</f>
        <v>298009.65852</v>
      </c>
      <c r="F31" s="21"/>
    </row>
    <row r="32" ht="22" customHeight="1"/>
    <row r="33" spans="1:5">
      <c r="A33" s="27"/>
      <c r="B33" s="27"/>
      <c r="C33" s="27"/>
      <c r="D33" s="27"/>
      <c r="E33" s="27"/>
    </row>
  </sheetData>
  <autoFilter ref="B4:F31">
    <extLst/>
  </autoFilter>
  <mergeCells count="6">
    <mergeCell ref="A2:F2"/>
    <mergeCell ref="D4:E4"/>
    <mergeCell ref="A4:A5"/>
    <mergeCell ref="B4:B5"/>
    <mergeCell ref="C4:C5"/>
    <mergeCell ref="F4:F5"/>
  </mergeCells>
  <pageMargins left="0.700694444444445" right="0.700694444444445" top="0.511805555555556" bottom="0.393055555555556" header="0.298611111111111" footer="0.118055555555556"/>
  <pageSetup paperSize="9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9" workbookViewId="0">
      <selection activeCell="E41" sqref="E41"/>
    </sheetView>
  </sheetViews>
  <sheetFormatPr defaultColWidth="9" defaultRowHeight="13.5" outlineLevelCol="7"/>
  <cols>
    <col min="1" max="1" width="5.875" customWidth="1"/>
    <col min="2" max="2" width="24.375" customWidth="1"/>
    <col min="3" max="7" width="10.375" customWidth="1"/>
    <col min="8" max="8" width="9.25" customWidth="1"/>
  </cols>
  <sheetData>
    <row r="1" ht="20" customHeight="1" spans="1:1">
      <c r="A1" t="s">
        <v>37</v>
      </c>
    </row>
    <row r="2" customFormat="1" ht="57" customHeight="1" spans="1:8">
      <c r="A2" s="3" t="s">
        <v>38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4" t="s">
        <v>2</v>
      </c>
      <c r="B3" s="4"/>
      <c r="H3" s="5" t="s">
        <v>39</v>
      </c>
    </row>
    <row r="4" s="2" customFormat="1" ht="48" customHeight="1" spans="1:8">
      <c r="A4" s="6" t="s">
        <v>4</v>
      </c>
      <c r="B4" s="6" t="s">
        <v>5</v>
      </c>
      <c r="C4" s="6" t="s">
        <v>40</v>
      </c>
      <c r="D4" s="6" t="s">
        <v>41</v>
      </c>
      <c r="E4" s="6" t="s">
        <v>42</v>
      </c>
      <c r="F4" s="6" t="s">
        <v>43</v>
      </c>
      <c r="G4" s="6" t="s">
        <v>44</v>
      </c>
      <c r="H4" s="6" t="s">
        <v>45</v>
      </c>
    </row>
    <row r="5" ht="23" customHeight="1" spans="1:8">
      <c r="A5" s="7">
        <v>1</v>
      </c>
      <c r="B5" s="7" t="s">
        <v>10</v>
      </c>
      <c r="C5" s="7">
        <v>10</v>
      </c>
      <c r="D5" s="7">
        <v>0</v>
      </c>
      <c r="E5" s="7">
        <v>10</v>
      </c>
      <c r="F5" s="7">
        <v>15</v>
      </c>
      <c r="G5" s="7">
        <v>40</v>
      </c>
      <c r="H5" s="7">
        <f>C5+D5+E5+F5+G5</f>
        <v>75</v>
      </c>
    </row>
    <row r="6" ht="23" customHeight="1" spans="1:8">
      <c r="A6" s="7">
        <v>2</v>
      </c>
      <c r="B6" s="7" t="s">
        <v>11</v>
      </c>
      <c r="C6" s="7">
        <v>10</v>
      </c>
      <c r="D6" s="7">
        <v>0</v>
      </c>
      <c r="E6" s="7">
        <v>10</v>
      </c>
      <c r="F6" s="7">
        <v>10</v>
      </c>
      <c r="G6" s="7">
        <v>40</v>
      </c>
      <c r="H6" s="7">
        <f t="shared" ref="H5:H14" si="0">C6+D6+E6+F6+G6</f>
        <v>70</v>
      </c>
    </row>
    <row r="7" ht="23" customHeight="1" spans="1:8">
      <c r="A7" s="7">
        <v>3</v>
      </c>
      <c r="B7" s="7" t="s">
        <v>12</v>
      </c>
      <c r="C7" s="7">
        <v>10</v>
      </c>
      <c r="D7" s="7">
        <v>25</v>
      </c>
      <c r="E7" s="7">
        <v>10</v>
      </c>
      <c r="F7" s="7">
        <v>15</v>
      </c>
      <c r="G7" s="7">
        <v>38</v>
      </c>
      <c r="H7" s="7">
        <f t="shared" si="0"/>
        <v>98</v>
      </c>
    </row>
    <row r="8" ht="23" customHeight="1" spans="1:8">
      <c r="A8" s="7">
        <v>4</v>
      </c>
      <c r="B8" s="7" t="s">
        <v>13</v>
      </c>
      <c r="C8" s="7">
        <v>10</v>
      </c>
      <c r="D8" s="7">
        <v>25</v>
      </c>
      <c r="E8" s="7">
        <v>10</v>
      </c>
      <c r="F8" s="7">
        <v>0</v>
      </c>
      <c r="G8" s="7">
        <v>38</v>
      </c>
      <c r="H8" s="7">
        <f t="shared" si="0"/>
        <v>83</v>
      </c>
    </row>
    <row r="9" ht="23" customHeight="1" spans="1:8">
      <c r="A9" s="7">
        <v>5</v>
      </c>
      <c r="B9" s="7" t="s">
        <v>14</v>
      </c>
      <c r="C9" s="7">
        <v>10</v>
      </c>
      <c r="D9" s="7">
        <f>VLOOKUP(B:B,'[1]30天内回款率'!$A:$H,8,0)</f>
        <v>0</v>
      </c>
      <c r="E9" s="7">
        <v>10</v>
      </c>
      <c r="F9" s="7">
        <v>10</v>
      </c>
      <c r="G9" s="7">
        <v>40</v>
      </c>
      <c r="H9" s="7">
        <f t="shared" si="0"/>
        <v>70</v>
      </c>
    </row>
    <row r="10" ht="23" customHeight="1" spans="1:8">
      <c r="A10" s="7">
        <v>6</v>
      </c>
      <c r="B10" s="7" t="s">
        <v>15</v>
      </c>
      <c r="C10" s="7">
        <v>10</v>
      </c>
      <c r="D10" s="7">
        <v>25</v>
      </c>
      <c r="E10" s="7">
        <v>10</v>
      </c>
      <c r="F10" s="7">
        <v>0</v>
      </c>
      <c r="G10" s="7">
        <v>38</v>
      </c>
      <c r="H10" s="7">
        <f t="shared" si="0"/>
        <v>83</v>
      </c>
    </row>
    <row r="11" ht="23" customHeight="1" spans="1:8">
      <c r="A11" s="7">
        <v>7</v>
      </c>
      <c r="B11" s="7" t="s">
        <v>16</v>
      </c>
      <c r="C11" s="7">
        <v>10</v>
      </c>
      <c r="D11" s="7">
        <v>25</v>
      </c>
      <c r="E11" s="7">
        <v>10</v>
      </c>
      <c r="F11" s="7">
        <v>15</v>
      </c>
      <c r="G11" s="7">
        <v>38</v>
      </c>
      <c r="H11" s="7">
        <f t="shared" si="0"/>
        <v>98</v>
      </c>
    </row>
    <row r="12" ht="23" customHeight="1" spans="1:8">
      <c r="A12" s="7">
        <v>8</v>
      </c>
      <c r="B12" s="7" t="s">
        <v>17</v>
      </c>
      <c r="C12" s="7">
        <v>10</v>
      </c>
      <c r="D12" s="7">
        <v>25</v>
      </c>
      <c r="E12" s="7">
        <v>10</v>
      </c>
      <c r="F12" s="7">
        <v>10</v>
      </c>
      <c r="G12" s="7">
        <v>38</v>
      </c>
      <c r="H12" s="7">
        <f t="shared" si="0"/>
        <v>93</v>
      </c>
    </row>
    <row r="13" ht="23" customHeight="1" spans="1:8">
      <c r="A13" s="7">
        <v>9</v>
      </c>
      <c r="B13" s="7" t="s">
        <v>18</v>
      </c>
      <c r="C13" s="7">
        <v>10</v>
      </c>
      <c r="D13" s="7">
        <v>0</v>
      </c>
      <c r="E13" s="7">
        <v>10</v>
      </c>
      <c r="F13" s="7">
        <v>10</v>
      </c>
      <c r="G13" s="7">
        <v>40</v>
      </c>
      <c r="H13" s="7">
        <f t="shared" si="0"/>
        <v>70</v>
      </c>
    </row>
    <row r="14" ht="23" customHeight="1" spans="1:8">
      <c r="A14" s="7">
        <v>10</v>
      </c>
      <c r="B14" s="7" t="s">
        <v>19</v>
      </c>
      <c r="C14" s="7">
        <v>10</v>
      </c>
      <c r="D14" s="7">
        <v>0</v>
      </c>
      <c r="E14" s="7">
        <v>10</v>
      </c>
      <c r="F14" s="7">
        <v>10</v>
      </c>
      <c r="G14" s="7">
        <v>40</v>
      </c>
      <c r="H14" s="7">
        <f t="shared" si="0"/>
        <v>70</v>
      </c>
    </row>
    <row r="15" ht="23" customHeight="1" spans="1:8">
      <c r="A15" s="7">
        <v>11</v>
      </c>
      <c r="B15" s="7" t="s">
        <v>20</v>
      </c>
      <c r="C15" s="7" t="s">
        <v>21</v>
      </c>
      <c r="D15" s="7" t="s">
        <v>21</v>
      </c>
      <c r="E15" s="7" t="s">
        <v>21</v>
      </c>
      <c r="F15" s="7" t="s">
        <v>21</v>
      </c>
      <c r="G15" s="7" t="s">
        <v>21</v>
      </c>
      <c r="H15" s="7" t="s">
        <v>21</v>
      </c>
    </row>
    <row r="16" ht="23" customHeight="1" spans="1:8">
      <c r="A16" s="7">
        <v>12</v>
      </c>
      <c r="B16" s="7" t="s">
        <v>22</v>
      </c>
      <c r="C16" s="7" t="s">
        <v>21</v>
      </c>
      <c r="D16" s="7" t="s">
        <v>21</v>
      </c>
      <c r="E16" s="7" t="s">
        <v>21</v>
      </c>
      <c r="F16" s="7" t="s">
        <v>21</v>
      </c>
      <c r="G16" s="7" t="s">
        <v>21</v>
      </c>
      <c r="H16" s="7" t="s">
        <v>21</v>
      </c>
    </row>
    <row r="17" ht="23" customHeight="1" spans="1:8">
      <c r="A17" s="7">
        <v>13</v>
      </c>
      <c r="B17" s="7" t="s">
        <v>23</v>
      </c>
      <c r="C17" s="7" t="s">
        <v>21</v>
      </c>
      <c r="D17" s="7" t="s">
        <v>21</v>
      </c>
      <c r="E17" s="7" t="s">
        <v>21</v>
      </c>
      <c r="F17" s="7" t="s">
        <v>21</v>
      </c>
      <c r="G17" s="7" t="s">
        <v>21</v>
      </c>
      <c r="H17" s="7" t="s">
        <v>21</v>
      </c>
    </row>
    <row r="18" ht="23" customHeight="1" spans="1:8">
      <c r="A18" s="7">
        <v>14</v>
      </c>
      <c r="B18" s="7" t="s">
        <v>24</v>
      </c>
      <c r="C18" s="7" t="s">
        <v>21</v>
      </c>
      <c r="D18" s="7" t="s">
        <v>21</v>
      </c>
      <c r="E18" s="7" t="s">
        <v>21</v>
      </c>
      <c r="F18" s="7" t="s">
        <v>21</v>
      </c>
      <c r="G18" s="7" t="s">
        <v>21</v>
      </c>
      <c r="H18" s="7" t="s">
        <v>21</v>
      </c>
    </row>
    <row r="19" ht="23" customHeight="1" spans="1:8">
      <c r="A19" s="7">
        <v>15</v>
      </c>
      <c r="B19" s="7" t="s">
        <v>25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</row>
    <row r="20" ht="23" customHeight="1" spans="1:8">
      <c r="A20" s="7">
        <v>16</v>
      </c>
      <c r="B20" s="7" t="s">
        <v>26</v>
      </c>
      <c r="C20" s="7" t="s">
        <v>21</v>
      </c>
      <c r="D20" s="7" t="s">
        <v>21</v>
      </c>
      <c r="E20" s="7" t="s">
        <v>21</v>
      </c>
      <c r="F20" s="7" t="s">
        <v>21</v>
      </c>
      <c r="G20" s="7" t="s">
        <v>21</v>
      </c>
      <c r="H20" s="7" t="s">
        <v>21</v>
      </c>
    </row>
    <row r="21" ht="23" customHeight="1" spans="1:8">
      <c r="A21" s="7">
        <v>17</v>
      </c>
      <c r="B21" s="7" t="s">
        <v>27</v>
      </c>
      <c r="C21" s="7" t="s">
        <v>21</v>
      </c>
      <c r="D21" s="7" t="s">
        <v>21</v>
      </c>
      <c r="E21" s="7" t="s">
        <v>21</v>
      </c>
      <c r="F21" s="7" t="s">
        <v>21</v>
      </c>
      <c r="G21" s="7" t="s">
        <v>21</v>
      </c>
      <c r="H21" s="7" t="s">
        <v>21</v>
      </c>
    </row>
    <row r="22" ht="23" customHeight="1" spans="1:8">
      <c r="A22" s="7">
        <v>18</v>
      </c>
      <c r="B22" s="7" t="s">
        <v>28</v>
      </c>
      <c r="C22" s="7" t="s">
        <v>21</v>
      </c>
      <c r="D22" s="7" t="s">
        <v>21</v>
      </c>
      <c r="E22" s="7" t="s">
        <v>21</v>
      </c>
      <c r="F22" s="7" t="s">
        <v>21</v>
      </c>
      <c r="G22" s="7" t="s">
        <v>21</v>
      </c>
      <c r="H22" s="7" t="s">
        <v>21</v>
      </c>
    </row>
    <row r="23" ht="23" customHeight="1" spans="1:8">
      <c r="A23" s="7">
        <v>19</v>
      </c>
      <c r="B23" s="7" t="s">
        <v>29</v>
      </c>
      <c r="C23" s="7" t="s">
        <v>21</v>
      </c>
      <c r="D23" s="7" t="s">
        <v>21</v>
      </c>
      <c r="E23" s="7" t="s">
        <v>21</v>
      </c>
      <c r="F23" s="7" t="s">
        <v>21</v>
      </c>
      <c r="G23" s="7" t="s">
        <v>21</v>
      </c>
      <c r="H23" s="7" t="s">
        <v>21</v>
      </c>
    </row>
    <row r="24" ht="23" customHeight="1" spans="1:8">
      <c r="A24" s="7">
        <v>20</v>
      </c>
      <c r="B24" s="7" t="s">
        <v>30</v>
      </c>
      <c r="C24" s="7" t="s">
        <v>21</v>
      </c>
      <c r="D24" s="7" t="s">
        <v>21</v>
      </c>
      <c r="E24" s="7" t="s">
        <v>21</v>
      </c>
      <c r="F24" s="7" t="s">
        <v>21</v>
      </c>
      <c r="G24" s="7" t="s">
        <v>21</v>
      </c>
      <c r="H24" s="7" t="s">
        <v>21</v>
      </c>
    </row>
    <row r="25" ht="23" customHeight="1" spans="1:8">
      <c r="A25" s="7">
        <v>21</v>
      </c>
      <c r="B25" s="7" t="s">
        <v>31</v>
      </c>
      <c r="C25" s="7" t="s">
        <v>21</v>
      </c>
      <c r="D25" s="7" t="s">
        <v>21</v>
      </c>
      <c r="E25" s="7" t="s">
        <v>21</v>
      </c>
      <c r="F25" s="7" t="s">
        <v>21</v>
      </c>
      <c r="G25" s="7" t="s">
        <v>21</v>
      </c>
      <c r="H25" s="7" t="s">
        <v>21</v>
      </c>
    </row>
    <row r="26" ht="23" customHeight="1" spans="1:8">
      <c r="A26" s="7">
        <v>22</v>
      </c>
      <c r="B26" s="7" t="s">
        <v>32</v>
      </c>
      <c r="C26" s="7" t="s">
        <v>21</v>
      </c>
      <c r="D26" s="7" t="s">
        <v>21</v>
      </c>
      <c r="E26" s="7" t="s">
        <v>21</v>
      </c>
      <c r="F26" s="7" t="s">
        <v>21</v>
      </c>
      <c r="G26" s="7" t="s">
        <v>21</v>
      </c>
      <c r="H26" s="7" t="s">
        <v>21</v>
      </c>
    </row>
    <row r="27" ht="23" customHeight="1" spans="1:8">
      <c r="A27" s="7">
        <v>23</v>
      </c>
      <c r="B27" s="7" t="s">
        <v>33</v>
      </c>
      <c r="C27" s="7" t="s">
        <v>21</v>
      </c>
      <c r="D27" s="7" t="s">
        <v>21</v>
      </c>
      <c r="E27" s="7" t="s">
        <v>21</v>
      </c>
      <c r="F27" s="7" t="s">
        <v>21</v>
      </c>
      <c r="G27" s="7" t="s">
        <v>21</v>
      </c>
      <c r="H27" s="7" t="s">
        <v>21</v>
      </c>
    </row>
    <row r="28" ht="23" customHeight="1" spans="1:8">
      <c r="A28" s="7">
        <v>24</v>
      </c>
      <c r="B28" s="7" t="s">
        <v>34</v>
      </c>
      <c r="C28" s="7" t="s">
        <v>21</v>
      </c>
      <c r="D28" s="7" t="s">
        <v>21</v>
      </c>
      <c r="E28" s="7" t="s">
        <v>21</v>
      </c>
      <c r="F28" s="7" t="s">
        <v>21</v>
      </c>
      <c r="G28" s="7" t="s">
        <v>21</v>
      </c>
      <c r="H28" s="7" t="s">
        <v>21</v>
      </c>
    </row>
    <row r="29" ht="23" customHeight="1" spans="1:8">
      <c r="A29" s="7">
        <v>25</v>
      </c>
      <c r="B29" s="7" t="s">
        <v>35</v>
      </c>
      <c r="C29" s="7" t="s">
        <v>21</v>
      </c>
      <c r="D29" s="7" t="s">
        <v>21</v>
      </c>
      <c r="E29" s="7" t="s">
        <v>21</v>
      </c>
      <c r="F29" s="7" t="s">
        <v>21</v>
      </c>
      <c r="G29" s="7" t="s">
        <v>21</v>
      </c>
      <c r="H29" s="7" t="s">
        <v>21</v>
      </c>
    </row>
  </sheetData>
  <mergeCells count="1">
    <mergeCell ref="A2:H2"/>
  </mergeCells>
  <pageMargins left="0.75" right="0.472222222222222" top="0.826388888888889" bottom="0.354166666666667" header="0.236111111111111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第一批国家集采药品医保资金结余留用统计表</vt:lpstr>
      <vt:lpstr>考核情况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2021-05-24T03:28:00Z</dcterms:created>
  <dcterms:modified xsi:type="dcterms:W3CDTF">2021-05-31T01:34:21Z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EEA51D9A1BB145529C1F42BB8C0D9089</vt:lpwstr>
  </property>
  <property fmtid="{D5CDD505-2E9C-101B-9397-08002B2CF9AE}" pid="3" name="KSOProductBuildVer">
    <vt:lpwstr>2052-11.1.0.10495</vt:lpwstr>
  </property>
</Properties>
</file>